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D:\usuario moni\Desktop\Documentos pra comite\Plan de tratamiento de riesgos de seguridad\"/>
    </mc:Choice>
  </mc:AlternateContent>
  <xr:revisionPtr revIDLastSave="0" documentId="13_ncr:1_{ED7DE9A9-2933-4BBD-BF08-8253A2B92D1F}" xr6:coauthVersionLast="47" xr6:coauthVersionMax="47" xr10:uidLastSave="{00000000-0000-0000-0000-000000000000}"/>
  <bookViews>
    <workbookView xWindow="-120" yWindow="-120" windowWidth="20730" windowHeight="11160" tabRatio="933" xr2:uid="{00000000-000D-0000-FFFF-FFFF00000000}"/>
  </bookViews>
  <sheets>
    <sheet name="MATRIZ RIESGOS SYPI" sheetId="2" r:id="rId1"/>
    <sheet name="Crierios" sheetId="3" r:id="rId2"/>
  </sheets>
  <definedNames>
    <definedName name="_OP1">#REF!</definedName>
    <definedName name="ACCION">#REF!</definedName>
    <definedName name="ALTO">#REF!</definedName>
    <definedName name="_xlnm.Print_Area" localSheetId="0">'MATRIZ RIESGOS SYPI'!$D$7:$U$43</definedName>
    <definedName name="AUTO">#REF!</definedName>
    <definedName name="AUTONOMIA">#REF!</definedName>
    <definedName name="BAJO">#REF!</definedName>
    <definedName name="CALIFICACION">#REF!</definedName>
    <definedName name="DO">#REF!</definedName>
    <definedName name="DOCUMENTACION">#REF!</definedName>
    <definedName name="EC">#REF!</definedName>
    <definedName name="ECONOMIA">#REF!</definedName>
    <definedName name="EF">#REF!</definedName>
    <definedName name="EFECTIVIDAD">#REF!</definedName>
    <definedName name="EFECTIVO">#REF!</definedName>
    <definedName name="EFICACIA">#REF!</definedName>
    <definedName name="ESCALA">#REF!</definedName>
    <definedName name="EVALUACION">#REF!</definedName>
    <definedName name="EX">#REF!</definedName>
    <definedName name="EXISTENCIA">#REF!</definedName>
    <definedName name="IMPACTO">#REF!</definedName>
    <definedName name="MEDIO">#REF!</definedName>
    <definedName name="MO">#REF!</definedName>
    <definedName name="MONITOREO">#REF!</definedName>
    <definedName name="OP">#REF!</definedName>
    <definedName name="OPORTUNIDA">#REF!</definedName>
    <definedName name="OPORTUNIDAD">#REF!</definedName>
    <definedName name="PROBABILIDAD">#REF!</definedName>
    <definedName name="_xlnm.Print_Titles" localSheetId="0">'MATRIZ RIESGOS SYPI'!$7:$9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 i="2" l="1"/>
  <c r="S20" i="2" s="1"/>
  <c r="T20" i="2" s="1"/>
  <c r="M14" i="2"/>
  <c r="S14" i="2" s="1"/>
  <c r="T14" i="2" s="1"/>
  <c r="M15" i="2"/>
  <c r="S15" i="2" s="1"/>
  <c r="T15" i="2" s="1"/>
  <c r="M16" i="2"/>
  <c r="S16" i="2" s="1"/>
  <c r="T16" i="2" s="1"/>
  <c r="M17" i="2"/>
  <c r="S17" i="2" s="1"/>
  <c r="T17" i="2" s="1"/>
  <c r="M18" i="2"/>
  <c r="S18" i="2" s="1"/>
  <c r="T18" i="2" s="1"/>
  <c r="M19" i="2"/>
  <c r="N19" i="2" s="1"/>
  <c r="S19" i="2"/>
  <c r="T19" i="2" s="1"/>
  <c r="M13" i="2"/>
  <c r="S13" i="2" s="1"/>
  <c r="T13" i="2" s="1"/>
  <c r="M10" i="2"/>
  <c r="S10" i="2" s="1"/>
  <c r="T10" i="2" s="1"/>
  <c r="M12" i="2"/>
  <c r="S12" i="2" s="1"/>
  <c r="T12" i="2" s="1"/>
  <c r="M11" i="2"/>
  <c r="S11" i="2" s="1"/>
  <c r="T11" i="2" s="1"/>
  <c r="D8" i="3"/>
  <c r="N18" i="2" l="1"/>
  <c r="N20" i="2"/>
  <c r="N13" i="2"/>
  <c r="N15" i="2"/>
  <c r="N11" i="2"/>
  <c r="N17" i="2"/>
  <c r="N12" i="2"/>
  <c r="N16" i="2"/>
  <c r="N14" i="2"/>
  <c r="N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PGCC LTDA</author>
  </authors>
  <commentList>
    <comment ref="B9" authorId="0" shapeId="0" xr:uid="{00000000-0006-0000-0000-000001000000}">
      <text>
        <r>
          <rPr>
            <sz val="10"/>
            <color indexed="8"/>
            <rFont val="Tahoma"/>
            <family val="2"/>
          </rPr>
          <t>SE ESCRIBE LA ACTIVIDAD QUE ESTAMOS ANALIZANDO</t>
        </r>
      </text>
    </comment>
    <comment ref="C9" authorId="0" shapeId="0" xr:uid="{00000000-0006-0000-0000-000002000000}">
      <text>
        <r>
          <rPr>
            <sz val="10"/>
            <color indexed="8"/>
            <rFont val="Tahoma"/>
            <family val="2"/>
          </rPr>
          <t>SE ESCRIBE LA ACTIVIDAD QUE ESTAMOS ANALIZANDO</t>
        </r>
      </text>
    </comment>
    <comment ref="D9" authorId="0" shapeId="0" xr:uid="{00000000-0006-0000-0000-000003000000}">
      <text>
        <r>
          <rPr>
            <sz val="10"/>
            <color indexed="8"/>
            <rFont val="Tahoma"/>
            <family val="2"/>
          </rPr>
          <t>SE ESCRIBE LA ACTIVIDAD QUE ESTAMOS ANALIZANDO</t>
        </r>
      </text>
    </comment>
    <comment ref="E9" authorId="0" shapeId="0" xr:uid="{00000000-0006-0000-0000-000004000000}">
      <text>
        <r>
          <rPr>
            <sz val="10"/>
            <color indexed="8"/>
            <rFont val="Tahoma"/>
            <family val="2"/>
          </rPr>
          <t>SE ESCRIBE EL PRODUCTO RESULTADO DE LA ACTIVIDAD</t>
        </r>
      </text>
    </comment>
    <comment ref="F9" authorId="0" shapeId="0" xr:uid="{00000000-0006-0000-0000-000005000000}">
      <text>
        <r>
          <rPr>
            <sz val="10"/>
            <color indexed="8"/>
            <rFont val="Tahoma"/>
            <family val="2"/>
          </rPr>
          <t xml:space="preserve">SE ESCRIBEN LA POSIBLE CAUSA O FUENTE QUE GENERA EL RIESGO </t>
        </r>
      </text>
    </comment>
    <comment ref="H9" authorId="1" shapeId="0" xr:uid="{00000000-0006-0000-0000-000006000000}">
      <text>
        <r>
          <rPr>
            <b/>
            <sz val="9"/>
            <color indexed="81"/>
            <rFont val="Tahoma"/>
            <family val="2"/>
          </rPr>
          <t xml:space="preserve">SE ESCRIBE EL EFECTO QUE SE PUEDE GENERAR SI EL RIESGO SE MATERIALIZA
</t>
        </r>
      </text>
    </comment>
    <comment ref="I9" authorId="1" shapeId="0" xr:uid="{00000000-0006-0000-0000-000007000000}">
      <text>
        <r>
          <rPr>
            <b/>
            <sz val="9"/>
            <color indexed="81"/>
            <rFont val="Tahoma"/>
            <family val="2"/>
          </rPr>
          <t>SE ESCRIBRE LA VARIABLE QUE SE AFECTA:
- Confidencialidad
- Integridad
- Disponibilidad
- No repudio</t>
        </r>
      </text>
    </comment>
    <comment ref="J9" authorId="1" shapeId="0" xr:uid="{00000000-0006-0000-0000-000008000000}">
      <text>
        <r>
          <rPr>
            <b/>
            <sz val="9"/>
            <color indexed="81"/>
            <rFont val="Tahoma"/>
            <family val="2"/>
          </rPr>
          <t>Se escribe la frecuencia con la cual sucede la actividad analizada</t>
        </r>
      </text>
    </comment>
    <comment ref="K9" authorId="0" shapeId="0" xr:uid="{00000000-0006-0000-0000-000009000000}">
      <text>
        <r>
          <rPr>
            <sz val="11"/>
            <color indexed="8"/>
            <rFont val="Tahoma"/>
            <family val="2"/>
          </rPr>
          <t>Consecuencias que puede ocasionar la materialización del riesgo</t>
        </r>
      </text>
    </comment>
    <comment ref="L9" authorId="0" shapeId="0" xr:uid="{00000000-0006-0000-0000-00000A000000}">
      <text>
        <r>
          <rPr>
            <sz val="11"/>
            <color indexed="8"/>
            <rFont val="Tahoma"/>
            <family val="2"/>
          </rPr>
          <t>afectación en términos de límites que puede ocasionar la materialización del riesgo</t>
        </r>
      </text>
    </comment>
    <comment ref="M9" authorId="0" shapeId="0" xr:uid="{00000000-0006-0000-0000-00000B000000}">
      <text>
        <r>
          <rPr>
            <b/>
            <sz val="8"/>
            <color indexed="8"/>
            <rFont val="Tahoma"/>
            <family val="2"/>
          </rPr>
          <t xml:space="preserve">CORPONOR:
</t>
        </r>
        <r>
          <rPr>
            <sz val="11"/>
            <color indexed="8"/>
            <rFont val="Tahoma"/>
            <family val="2"/>
          </rPr>
          <t>(I11*0,2)+(J11*0,5)+(K11*0,3)</t>
        </r>
      </text>
    </comment>
    <comment ref="N9" authorId="0" shapeId="0" xr:uid="{00000000-0006-0000-0000-00000C000000}">
      <text>
        <r>
          <rPr>
            <sz val="11"/>
            <color indexed="8"/>
            <rFont val="Tahoma"/>
            <family val="2"/>
          </rPr>
          <t>Resultado obtenido en la matriz de calificación, evaluación y respuesta a los riesgos</t>
        </r>
      </text>
    </comment>
    <comment ref="O9" authorId="0" shapeId="0" xr:uid="{00000000-0006-0000-0000-00000D000000}">
      <text>
        <r>
          <rPr>
            <b/>
            <sz val="11"/>
            <color indexed="8"/>
            <rFont val="Tahoma"/>
            <family val="2"/>
          </rPr>
          <t xml:space="preserve">Opciones de manejo del riesgo que entrarán a PREVENIR o a REDUCIR el riesgo y harán parte del plan de manejo del riesgo
</t>
        </r>
        <r>
          <rPr>
            <sz val="11"/>
            <color indexed="8"/>
            <rFont val="Tahoma"/>
            <family val="2"/>
          </rPr>
          <t xml:space="preserve">
</t>
        </r>
      </text>
    </comment>
    <comment ref="Q9" authorId="0" shapeId="0" xr:uid="{00000000-0006-0000-0000-00000E000000}">
      <text>
        <r>
          <rPr>
            <b/>
            <sz val="11"/>
            <color indexed="8"/>
            <rFont val="Tahoma"/>
            <family val="2"/>
          </rPr>
          <t xml:space="preserve">Dueño del proceso donde se van a desarrollar acciones propuestas
</t>
        </r>
        <r>
          <rPr>
            <sz val="11"/>
            <color indexed="8"/>
            <rFont val="Tahoma"/>
            <family val="2"/>
          </rPr>
          <t xml:space="preserve">
</t>
        </r>
      </text>
    </comment>
    <comment ref="R9" authorId="0" shapeId="0" xr:uid="{00000000-0006-0000-0000-00000F000000}">
      <text>
        <r>
          <rPr>
            <sz val="11"/>
            <color indexed="8"/>
            <rFont val="Tahoma"/>
            <family val="2"/>
          </rPr>
          <t xml:space="preserve">Especificar cuál es el control que la entidad tiene implementado para combatir, minimizar o prevenir el riesgo
</t>
        </r>
      </text>
    </comment>
    <comment ref="U9" authorId="0" shapeId="0" xr:uid="{00000000-0006-0000-0000-000010000000}">
      <text>
        <r>
          <rPr>
            <b/>
            <sz val="11"/>
            <color indexed="8"/>
            <rFont val="Tahoma"/>
            <family val="2"/>
          </rPr>
          <t xml:space="preserve">Opciones de manejo del riesgo que se deben adelantar en caso de Materialización del Riesgo. </t>
        </r>
      </text>
    </comment>
    <comment ref="W9" authorId="0" shapeId="0" xr:uid="{00000000-0006-0000-0000-000011000000}">
      <text>
        <r>
          <rPr>
            <b/>
            <sz val="11"/>
            <color indexed="8"/>
            <rFont val="Tahoma"/>
            <family val="2"/>
          </rPr>
          <t xml:space="preserve">Dueño del proceso donde se van a desarrollar acciones propuestas
</t>
        </r>
        <r>
          <rPr>
            <sz val="11"/>
            <color indexed="8"/>
            <rFont val="Tahoma"/>
            <family val="2"/>
          </rPr>
          <t xml:space="preserve">
</t>
        </r>
      </text>
    </comment>
  </commentList>
</comments>
</file>

<file path=xl/sharedStrings.xml><?xml version="1.0" encoding="utf-8"?>
<sst xmlns="http://schemas.openxmlformats.org/spreadsheetml/2006/main" count="336" uniqueCount="219">
  <si>
    <t>IDENTIFICACION DEL RIESGO</t>
  </si>
  <si>
    <t>ANALISIS DE CALIFICACION Y VALORACION</t>
  </si>
  <si>
    <t>ADMINISTRACION DEL RIESGO</t>
  </si>
  <si>
    <t>ACCIONES DE CONTROL</t>
  </si>
  <si>
    <t>EVIDENCIA DEL CONTROL</t>
  </si>
  <si>
    <t>RESPONSABLES</t>
  </si>
  <si>
    <t>FRECUENCIA</t>
  </si>
  <si>
    <t>240 días hábiles</t>
  </si>
  <si>
    <t>auditorias proramadas</t>
  </si>
  <si>
    <t>No.</t>
  </si>
  <si>
    <t>Rango</t>
  </si>
  <si>
    <t>Formula</t>
  </si>
  <si>
    <t>auditorias realizadas</t>
  </si>
  <si>
    <t>Alta</t>
  </si>
  <si>
    <t>Entre &gt;  0,5</t>
  </si>
  <si>
    <t># de Veces que ocurre la actividad/# días hábiles trabajados al año</t>
  </si>
  <si>
    <t>Media</t>
  </si>
  <si>
    <t>Entre &lt;= 0,5 y &gt;0,2</t>
  </si>
  <si>
    <t>Bajo</t>
  </si>
  <si>
    <t>Entre &lt;=0,2</t>
  </si>
  <si>
    <t>IMPACTO</t>
  </si>
  <si>
    <t># realizadas</t>
  </si>
  <si>
    <t>Severo</t>
  </si>
  <si>
    <t>Supera o incumple el rango permitido por los requisitos establecidos (Normatividad Legal - Acuerdos - Disposiciones establecidas por la entidad o partes interesadas)</t>
  </si>
  <si>
    <t>Moderado</t>
  </si>
  <si>
    <t>Se encuentra dentro de los rangos o parametros establecidos (Normatividad Legal - Acuerdos - Disposiciones establecidas por la entidad o partes interesadas)</t>
  </si>
  <si>
    <t>Leve</t>
  </si>
  <si>
    <t>Supera las expectativas de los rangos o parametros establecidos (Normatividad Legal - Acuerdos - Disposiciones establecidas por la entidad)</t>
  </si>
  <si>
    <t>ALCANCE</t>
  </si>
  <si>
    <t>Global</t>
  </si>
  <si>
    <t>Eventos que Superan los limites del área donde se ejecutan las actividades propias de la entidad</t>
  </si>
  <si>
    <t>TRASCIENDE LOS LIMITES DE LA ENTIDAD</t>
  </si>
  <si>
    <t>Local</t>
  </si>
  <si>
    <t>Eventos que están dentro de los límites donde se ejecutan las actividades propias de la entidad</t>
  </si>
  <si>
    <t>AFECTA MAS DE UN PROCESO</t>
  </si>
  <si>
    <t>Puntual</t>
  </si>
  <si>
    <t>Eventos que suceden puntualmente y que se pueden tratar  dentro de los límites donde se ejecutan las actividades propias de la entidad</t>
  </si>
  <si>
    <t>AFECTA UN SOLO PROCESO</t>
  </si>
  <si>
    <t>VALORACION DEL CONTROL</t>
  </si>
  <si>
    <t>INEFECTIVO</t>
  </si>
  <si>
    <t>El control no existe, o existe pero no se aplica, o existe y se aplica pero el mismo no es efectivo.</t>
  </si>
  <si>
    <t xml:space="preserve">El Control existe y está en implementación pero aún no se evidencia su efectividad. </t>
  </si>
  <si>
    <t>EFECTIVO</t>
  </si>
  <si>
    <t>El control existe y se aplica de manera efectiva, asegurando la no materialización del riesgo</t>
  </si>
  <si>
    <t>EN PRUEBA</t>
  </si>
  <si>
    <t xml:space="preserve">IMPACTO </t>
  </si>
  <si>
    <t>ZONA DE RIESGO</t>
  </si>
  <si>
    <t>CALIFICACION
 (9+10+11)</t>
  </si>
  <si>
    <t>VALORACION DEL  CONTROL</t>
  </si>
  <si>
    <t>RIESGO Vs. CONTROL</t>
  </si>
  <si>
    <t>VALORACION DEL RIESGO</t>
  </si>
  <si>
    <t># de Veces que ocurre la actividad/# días  trabajados al año</t>
  </si>
  <si>
    <t>365 días o menos</t>
  </si>
  <si>
    <t>ZONA DEL RIESGO</t>
  </si>
  <si>
    <t>Descripción</t>
  </si>
  <si>
    <t>&gt; = 2,5</t>
  </si>
  <si>
    <t>ALTO</t>
  </si>
  <si>
    <t>La zona de riesgo supera los límites establecidos en cuanto a impacto y alcance afectando las actividades que realiza la entidad para lo cual se deben implementar o establecer controles adicionales</t>
  </si>
  <si>
    <t>&gt; 2,0 a &lt; 2,5</t>
  </si>
  <si>
    <t>MEDIO</t>
  </si>
  <si>
    <t xml:space="preserve">La zona de riesgo se encuentra en los limites permisibles en cuanto a impacto y alcance, para lo cual se debe evitar que el riesgo se materialice implementando los controles adecuados </t>
  </si>
  <si>
    <t>&lt; = 2,0</t>
  </si>
  <si>
    <t>BAJO</t>
  </si>
  <si>
    <t>La zona de riesgo se encuentra dentro de los rangos establecidos por la entidad en cuanto alcance e impacto permitiendo asumir el control del riesgo.</t>
  </si>
  <si>
    <t>&gt; = 6</t>
  </si>
  <si>
    <t>INACEPTABLE</t>
  </si>
  <si>
    <t xml:space="preserve">El control con el que actualmente se cuenta para la mitigación del riesgo no asegura que la materialización del mismo no se presente, por lo cual la entidad debe adelantar las acciones inmediatas con el fin de asegurar la efectividad del control (establecer el control, reevaluarlo, establecer unos nuevos, entre otros). </t>
  </si>
  <si>
    <t>&gt;3 y &lt;6</t>
  </si>
  <si>
    <t>MODERADO</t>
  </si>
  <si>
    <t xml:space="preserve">El Control existente debe evaluarse mediante auditorias o seguimiento permanente con el fin de garantizar el resultado satisfactorio del proceso mediante la mitigación del riesgo. </t>
  </si>
  <si>
    <t>&lt;=3</t>
  </si>
  <si>
    <t>ACEPTABLE</t>
  </si>
  <si>
    <t>Ya la entidad evaluó el control y se está asegurando el resultado del proceso, el riesgo no se ha materializado y mediante la aplicación de estos controles se puede asegurar que el riesgo es aceptable y se controlará a través de seguimiento de auditorias de gestión y externas por parte de los entes de control.</t>
  </si>
  <si>
    <t>Criterio</t>
  </si>
  <si>
    <t>FORMATO IDENTIFICACION Y VALORACION DE RIESGOS</t>
  </si>
  <si>
    <t>FRECUENCIA (20%)</t>
  </si>
  <si>
    <t>IMPACTO (50%)</t>
  </si>
  <si>
    <t>ALCANCE (30%)</t>
  </si>
  <si>
    <t>AMENAZA / CAUSA</t>
  </si>
  <si>
    <t>ACTIVIDAD</t>
  </si>
  <si>
    <t>VARIABLE AFECTADA</t>
  </si>
  <si>
    <t>PROCESO</t>
  </si>
  <si>
    <t>ENTRADA</t>
  </si>
  <si>
    <t>SALIDA
(Tangible)</t>
  </si>
  <si>
    <t>ACCIONES QUE SE DEBEN ADELANTAR EN CASO DE MATERIALIZACION DEL RIESGO</t>
  </si>
  <si>
    <t>EVIDENCIA DE LA ACCION</t>
  </si>
  <si>
    <t>CONSECUENCIA / RIESGO</t>
  </si>
  <si>
    <t>DUEÑO DEL RIESGO / RESPONSABLE</t>
  </si>
  <si>
    <t>TI</t>
  </si>
  <si>
    <t>Aprovisionamiento de usuario</t>
  </si>
  <si>
    <t>Creación de usuario</t>
  </si>
  <si>
    <t>Usuario creado con permisos asignados</t>
  </si>
  <si>
    <t>Usuario con permisos adicionales a los solicitados</t>
  </si>
  <si>
    <t>Acceso a información clasificada</t>
  </si>
  <si>
    <t>Confidencialidad</t>
  </si>
  <si>
    <t>Implementar un checklist de creación de usuario</t>
  </si>
  <si>
    <t>Deshabilitación del usuario y auditoría para ver alcance de las acciones del usuario</t>
  </si>
  <si>
    <t>Informe de auditoría y log de usuario</t>
  </si>
  <si>
    <t>TI y Seguridad de la información</t>
  </si>
  <si>
    <t>Checklist</t>
  </si>
  <si>
    <t>Solicitud de eliminación de usuario</t>
  </si>
  <si>
    <t>Elimación del usuario</t>
  </si>
  <si>
    <t>Usuario eliminado</t>
  </si>
  <si>
    <t>Usuario no eliminado en su totalidad</t>
  </si>
  <si>
    <t>Pérdida de información</t>
  </si>
  <si>
    <t>Implementar un checklist de eliminación de usuario</t>
  </si>
  <si>
    <t>RH</t>
  </si>
  <si>
    <t>Ingreso de nuevo personal</t>
  </si>
  <si>
    <t>Contratación de personal</t>
  </si>
  <si>
    <t>Usuario contratado</t>
  </si>
  <si>
    <t>Inconsistencia en documentos presentados</t>
  </si>
  <si>
    <t>Usuario no apto para el cargo</t>
  </si>
  <si>
    <t>Integridad</t>
  </si>
  <si>
    <t>Estudios de seguridad de personal</t>
  </si>
  <si>
    <t>Informe del estudio de seguridad de personal</t>
  </si>
  <si>
    <t>Desvinculación del personal</t>
  </si>
  <si>
    <t>Carta de finalización de contrato</t>
  </si>
  <si>
    <t>RH y Legal</t>
  </si>
  <si>
    <t>Compras</t>
  </si>
  <si>
    <t>Adquisición de bienes y servicios</t>
  </si>
  <si>
    <t>Compra de bienes y servicios</t>
  </si>
  <si>
    <t>Compra finalizada</t>
  </si>
  <si>
    <t>Compras sin establecimiento de acuerdos de confidencialidad</t>
  </si>
  <si>
    <t>Información en manos de terceros</t>
  </si>
  <si>
    <t>Firma de acuerdos de confidencialidad</t>
  </si>
  <si>
    <t>Acuerdo de confidencialidad firmado</t>
  </si>
  <si>
    <t>Director de Compras</t>
  </si>
  <si>
    <t>Desvinculación del proveedor</t>
  </si>
  <si>
    <t>Cambio del proveedor</t>
  </si>
  <si>
    <t>manejo de aplicaciones institucionales</t>
  </si>
  <si>
    <t>generacion de datos de la entidad</t>
  </si>
  <si>
    <t>Remplazos temporales u ocacionales de personal</t>
  </si>
  <si>
    <t>Funcionamiento de equipo electrico y electronico</t>
  </si>
  <si>
    <t>Funcionamiento de instalaciones fisicas</t>
  </si>
  <si>
    <t>Director de RH         (SAYF)</t>
  </si>
  <si>
    <t>Director de TI                 (SAYF)</t>
  </si>
  <si>
    <t>Informe de auditoria</t>
  </si>
  <si>
    <t>Ingreso erroneo de datos a las diferentes aplicaciones del instituto</t>
  </si>
  <si>
    <t xml:space="preserve">
Sobrecarga laboral y/o errores humanos en el cumplimiento de sus funciones.</t>
  </si>
  <si>
    <t>Procesar, poseer y difundir informacion erronea.</t>
  </si>
  <si>
    <t>Confiabilidad</t>
  </si>
  <si>
    <t>Revisión semanal de ejeucución de procesos en las plataformas institucionales</t>
  </si>
  <si>
    <t xml:space="preserve">Auditoría para ver alcance de afectación de  las acciones </t>
  </si>
  <si>
    <t>Director de RH    (SAYF)                                              Cotrol Interno</t>
  </si>
  <si>
    <t>Remplazo de personal por vacaciones,incapacidades o licencias</t>
  </si>
  <si>
    <t xml:space="preserve">        Ausencia de personal o falta de idoneidad de quien realiza el proceso</t>
  </si>
  <si>
    <t>Imposibilidad de generar,procesar y almacenar informacion</t>
  </si>
  <si>
    <t>Series de datos erroneas</t>
  </si>
  <si>
    <t>Planillas de jormanda de revisión</t>
  </si>
  <si>
    <t>Procurar contar con por lo menos dos personas capacitadas e idoneas en cada puesto de trabajo que publan la necesidad en caso de ser requerida</t>
  </si>
  <si>
    <t>Resolución de encargo de la vacancia</t>
  </si>
  <si>
    <t>Revisar dentro del personal existente quien posea las cualidades para  asumir el encargo</t>
  </si>
  <si>
    <t>Correo institucional convocando el apoyo de personal de la entidad</t>
  </si>
  <si>
    <t xml:space="preserve">Director de RH    (SAYF)   </t>
  </si>
  <si>
    <t>La salida de funcionamiento de todos los dispositivos electricos y electronicos por falta de alimentación de corriente</t>
  </si>
  <si>
    <t>Disponibilidad</t>
  </si>
  <si>
    <t>No contar con flujo continuo de  corriente en la red de cableado electrico de la entidad</t>
  </si>
  <si>
    <t>Socializar con el nivel directivo la adquisición de una planta electrica y una UPS que garanticen la contiuidad del fluido electrico</t>
  </si>
  <si>
    <t>Correos y documentos donde se manifieste la necesidad de la adquisicion de dichos elementos</t>
  </si>
  <si>
    <t>Acudir al tercero responsable del suministro del servicio en busca del restablecimiento del mismo de la forma mas oportuna posible.</t>
  </si>
  <si>
    <t>Copias de correo de servicio, número de radicado de solicitud de servicio</t>
  </si>
  <si>
    <t>Director de TI       (SAYF)</t>
  </si>
  <si>
    <t>Mantenimiento de las instalaciones</t>
  </si>
  <si>
    <t>Deterioro o incidente en instalaciones en infraestructura fisicas</t>
  </si>
  <si>
    <t>Funcionamiento de dispositivos electronicos</t>
  </si>
  <si>
    <t>Funcionamiento optimo de infraestructura electrica y afines</t>
  </si>
  <si>
    <t>Elaborar un cronograma de acctididades anuales de mantenimniento de las instalaciones fisicas</t>
  </si>
  <si>
    <t>Seguimiento al cronograma de las actividades pactadas</t>
  </si>
  <si>
    <t>Documento del plan de mantenimiento de infraestructura</t>
  </si>
  <si>
    <t>Sistemas de Información/Servicios informáticos e Información</t>
  </si>
  <si>
    <t>Perdida de informacion</t>
  </si>
  <si>
    <t>Ataque cibernetico</t>
  </si>
  <si>
    <t>Ataque cibernetico, phishing</t>
  </si>
  <si>
    <t>Perder informacion e imposibilidad de operar normalmente</t>
  </si>
  <si>
    <t>Seguir procedimiento de incidentes de seguridad de la información</t>
  </si>
  <si>
    <t>Jornadas de capacitación y consientización de manejo y prevención de  ataques informaticos</t>
  </si>
  <si>
    <t>Planillas de capacitación</t>
  </si>
  <si>
    <t>Documento de reporte de incidentes</t>
  </si>
  <si>
    <t>Generacion de copias de seguridad y respaldo</t>
  </si>
  <si>
    <t>Medios de respaldo y recuperacion</t>
  </si>
  <si>
    <t>Disponibilidad                                      Confiabilidad                                                  Integridad</t>
  </si>
  <si>
    <t>Disponibilidad                               Integridad</t>
  </si>
  <si>
    <t>Respaldo de información</t>
  </si>
  <si>
    <t>Elaborar el plan de mantenimiento preventivo a la infraestructura fisica</t>
  </si>
  <si>
    <t>Instalaciones no aptas para el funcionamiento de la entidad                                                                                                                                                                                                                                                                                                                                                                                                                                                                                    
Desastres naturales.                                                                            Daño en instalaciones físicas.           Ubicación en un área susceptible de inundación</t>
  </si>
  <si>
    <t>Que la entidad pierda capacidad de operación por daño o afectación en sus instalaciones fisicas                                                                                                                                                                                                                           Incidentes de seguridad de la información</t>
  </si>
  <si>
    <t>Eliminación de información no autorizada</t>
  </si>
  <si>
    <t>Compras y  Jurídica</t>
  </si>
  <si>
    <t>Director de TI       (SAYF)            Jurídica                                              Seguridad de la información</t>
  </si>
  <si>
    <t xml:space="preserve">  Falta o fallo de  mecanismos de respaldo de datos</t>
  </si>
  <si>
    <t>Perdida o imposibilidad de tener los backups  o respaldos disponibles ante eventualidades</t>
  </si>
  <si>
    <t>Adquisicion de dispositivos o servicios de respaldo fisicos o en la nube</t>
  </si>
  <si>
    <t>Promover y hacer seguimiento al proceso de compra de dispositivos o servicios de almacenamiento</t>
  </si>
  <si>
    <t xml:space="preserve">Adelantar procesos de compra que permitan asegurar la disponibilidad de diversos mecanimos de almacenamiento de backups o copias de seguridad. </t>
  </si>
  <si>
    <t>Ordenes de compra de los bienes y/o servicios de almacenmiento de información</t>
  </si>
  <si>
    <t>Juridica</t>
  </si>
  <si>
    <t>Politica de tratamiento de datos personales</t>
  </si>
  <si>
    <t>Construcción de la politica de tratamiento de datos personales</t>
  </si>
  <si>
    <t>Publicación y socialización de la politica de tratamiento de datos personales</t>
  </si>
  <si>
    <t xml:space="preserve">Procesos juridicos en contra, por no cumplir con disposiciones legales del manejo datos sencibles </t>
  </si>
  <si>
    <t>Demandas por parte del titular la informacion ante la vulneración de sus derechos respecto del trartramiento de sus datos personales</t>
  </si>
  <si>
    <t>No repudio</t>
  </si>
  <si>
    <t>Designar al personal idoneo  que se encargue de la elaboracion de la política de tratamiento de datos personales</t>
  </si>
  <si>
    <t>Resolución por medio del cual se aprueba la politica de tratamiento de datos personales de la entidad</t>
  </si>
  <si>
    <t>Documento de reporte de la acción realizada donde se evidencie la eliminación de los datos vulnerados</t>
  </si>
  <si>
    <t>VERSION: 01</t>
  </si>
  <si>
    <t>PROCESO GESTION TECNOLOGICA</t>
  </si>
  <si>
    <t>MATRIZ RIESGOS DE PRIVACIDAD Y SEGURIDAD DE LA INFORMACION</t>
  </si>
  <si>
    <t>CODIGO: PA.05-F06</t>
  </si>
  <si>
    <t>FECHA: 22/03/2023</t>
  </si>
  <si>
    <t>CONTROL DE DOCUMENTOS</t>
  </si>
  <si>
    <t>ELABORÓ:</t>
  </si>
  <si>
    <t>Nombre: Mónica Rocío Niño Entralgo</t>
  </si>
  <si>
    <t>Cargo: CPS  Sistemas</t>
  </si>
  <si>
    <t>REVISÓ:</t>
  </si>
  <si>
    <t>APROBÓ:</t>
  </si>
  <si>
    <t>FECHA DE APROBACIÓN:</t>
  </si>
  <si>
    <t xml:space="preserve">Nombre: </t>
  </si>
  <si>
    <t xml:space="preserve">Cargo: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</si>
</sst>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name val="Arial"/>
      <family val="2"/>
    </font>
    <font>
      <b/>
      <sz val="12"/>
      <name val="Arial"/>
      <family val="2"/>
    </font>
    <font>
      <sz val="12"/>
      <color indexed="9"/>
      <name val="Arial"/>
      <family val="2"/>
    </font>
    <font>
      <b/>
      <sz val="11"/>
      <name val="Arial"/>
      <family val="2"/>
    </font>
    <font>
      <sz val="10"/>
      <color indexed="8"/>
      <name val="Tahoma"/>
      <family val="2"/>
    </font>
    <font>
      <b/>
      <sz val="11"/>
      <color indexed="8"/>
      <name val="Tahoma"/>
      <family val="2"/>
    </font>
    <font>
      <sz val="11"/>
      <color indexed="8"/>
      <name val="Tahoma"/>
      <family val="2"/>
    </font>
    <font>
      <b/>
      <sz val="8"/>
      <color indexed="8"/>
      <name val="Tahoma"/>
      <family val="2"/>
    </font>
    <font>
      <sz val="11"/>
      <name val="Arial"/>
      <family val="2"/>
    </font>
    <font>
      <sz val="20"/>
      <name val="Arial"/>
      <family val="2"/>
    </font>
    <font>
      <b/>
      <sz val="11"/>
      <color indexed="8"/>
      <name val="Calibri"/>
      <family val="2"/>
    </font>
    <font>
      <sz val="10"/>
      <name val="Arial"/>
      <family val="2"/>
    </font>
    <font>
      <b/>
      <sz val="11"/>
      <name val="Calibri"/>
      <family val="2"/>
    </font>
    <font>
      <b/>
      <sz val="12"/>
      <color indexed="8"/>
      <name val="Calibri"/>
      <family val="2"/>
    </font>
    <font>
      <b/>
      <sz val="14"/>
      <name val="Arial"/>
      <family val="2"/>
    </font>
    <font>
      <sz val="12"/>
      <name val="Arial"/>
      <family val="2"/>
    </font>
    <font>
      <b/>
      <sz val="12"/>
      <name val="Calibri"/>
      <family val="2"/>
    </font>
    <font>
      <b/>
      <sz val="16"/>
      <name val="Arial"/>
      <family val="2"/>
    </font>
    <font>
      <b/>
      <sz val="9"/>
      <color indexed="81"/>
      <name val="Tahoma"/>
      <family val="2"/>
    </font>
    <font>
      <b/>
      <sz val="11"/>
      <color rgb="FF000000"/>
      <name val="Calibri"/>
      <family val="2"/>
    </font>
    <font>
      <sz val="11"/>
      <color theme="1"/>
      <name val="Arial"/>
      <family val="2"/>
    </font>
    <font>
      <b/>
      <sz val="16"/>
      <color theme="1"/>
      <name val="Arial"/>
      <family val="2"/>
    </font>
    <font>
      <b/>
      <sz val="14"/>
      <color theme="1"/>
      <name val="Arial"/>
      <family val="2"/>
    </font>
    <font>
      <b/>
      <sz val="16"/>
      <color rgb="FF000000"/>
      <name val="Arial"/>
      <family val="2"/>
    </font>
    <font>
      <b/>
      <sz val="12"/>
      <color rgb="FF000000"/>
      <name val="Arial"/>
      <family val="2"/>
    </font>
  </fonts>
  <fills count="6">
    <fill>
      <patternFill patternType="none"/>
    </fill>
    <fill>
      <patternFill patternType="gray125"/>
    </fill>
    <fill>
      <patternFill patternType="solid">
        <fgColor indexed="9"/>
        <bgColor indexed="26"/>
      </patternFill>
    </fill>
    <fill>
      <patternFill patternType="solid">
        <fgColor theme="0" tint="-4.9989318521683403E-2"/>
        <bgColor indexed="64"/>
      </patternFill>
    </fill>
    <fill>
      <patternFill patternType="solid">
        <fgColor theme="0" tint="-4.9989318521683403E-2"/>
        <bgColor indexed="26"/>
      </patternFill>
    </fill>
    <fill>
      <patternFill patternType="solid">
        <fgColor rgb="FFD9D9D9"/>
        <bgColor indexed="64"/>
      </patternFill>
    </fill>
  </fills>
  <borders count="33">
    <border>
      <left/>
      <right/>
      <top/>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diagonal/>
    </border>
    <border>
      <left style="thin">
        <color indexed="64"/>
      </left>
      <right/>
      <top style="thin">
        <color indexed="64"/>
      </top>
      <bottom style="thin">
        <color indexed="64"/>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s>
  <cellStyleXfs count="1">
    <xf numFmtId="0" fontId="0" fillId="0" borderId="0"/>
  </cellStyleXfs>
  <cellXfs count="101">
    <xf numFmtId="0" fontId="0" fillId="0" borderId="0" xfId="0"/>
    <xf numFmtId="0" fontId="0" fillId="2" borderId="0" xfId="0" applyFill="1"/>
    <xf numFmtId="0" fontId="2" fillId="2" borderId="0" xfId="0" applyFont="1" applyFill="1"/>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0" xfId="0" applyFont="1" applyFill="1" applyAlignment="1">
      <alignment horizontal="center" vertical="top" wrapText="1"/>
    </xf>
    <xf numFmtId="0" fontId="10" fillId="0" borderId="1" xfId="0" applyFont="1"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164" fontId="0" fillId="0" borderId="0" xfId="0" applyNumberFormat="1"/>
    <xf numFmtId="0" fontId="8" fillId="2" borderId="1" xfId="0" applyFont="1" applyFill="1" applyBorder="1" applyAlignment="1">
      <alignment horizontal="left" vertical="center" wrapText="1"/>
    </xf>
    <xf numFmtId="0" fontId="8" fillId="2" borderId="1" xfId="0" applyFont="1" applyFill="1" applyBorder="1" applyAlignment="1">
      <alignment vertical="center" wrapText="1"/>
    </xf>
    <xf numFmtId="0" fontId="19" fillId="0" borderId="2" xfId="0" applyFont="1" applyBorder="1" applyAlignment="1">
      <alignment horizontal="center"/>
    </xf>
    <xf numFmtId="0" fontId="19" fillId="0" borderId="3" xfId="0" applyFont="1" applyBorder="1" applyAlignment="1">
      <alignment horizontal="center"/>
    </xf>
    <xf numFmtId="0" fontId="11" fillId="0" borderId="3" xfId="0" applyFont="1" applyBorder="1" applyAlignment="1">
      <alignment horizontal="justify" wrapText="1"/>
    </xf>
    <xf numFmtId="0" fontId="11" fillId="0" borderId="2" xfId="0" applyFont="1" applyBorder="1" applyAlignment="1">
      <alignment horizontal="center" vertical="center"/>
    </xf>
    <xf numFmtId="0" fontId="12" fillId="0" borderId="3" xfId="0" applyFont="1" applyBorder="1" applyAlignment="1">
      <alignment horizontal="center" vertical="center"/>
    </xf>
    <xf numFmtId="0" fontId="19" fillId="0" borderId="4" xfId="0" applyFont="1" applyBorder="1" applyAlignment="1">
      <alignment horizontal="center"/>
    </xf>
    <xf numFmtId="0" fontId="11" fillId="0" borderId="4" xfId="0" applyFont="1" applyBorder="1" applyAlignment="1">
      <alignment horizontal="center" vertical="center"/>
    </xf>
    <xf numFmtId="0" fontId="12" fillId="0" borderId="4" xfId="0" applyFont="1" applyBorder="1" applyAlignment="1">
      <alignment horizontal="center" vertical="center"/>
    </xf>
    <xf numFmtId="0" fontId="11" fillId="0" borderId="4" xfId="0" applyFont="1" applyBorder="1" applyAlignment="1">
      <alignment horizontal="justify" vertical="center" wrapText="1"/>
    </xf>
    <xf numFmtId="0" fontId="12" fillId="0" borderId="5" xfId="0" applyFont="1" applyBorder="1" applyAlignment="1">
      <alignment horizontal="center" vertical="center"/>
    </xf>
    <xf numFmtId="0" fontId="19" fillId="3" borderId="4" xfId="0" applyFont="1" applyFill="1" applyBorder="1" applyAlignment="1">
      <alignment horizontal="center" vertical="center"/>
    </xf>
    <xf numFmtId="0" fontId="10" fillId="3" borderId="1" xfId="0" applyFont="1" applyFill="1" applyBorder="1" applyAlignment="1">
      <alignment horizontal="center"/>
    </xf>
    <xf numFmtId="0" fontId="10" fillId="3" borderId="6" xfId="0" applyFont="1" applyFill="1" applyBorder="1" applyAlignment="1">
      <alignment horizontal="center"/>
    </xf>
    <xf numFmtId="0" fontId="14" fillId="4" borderId="7" xfId="0" applyFont="1" applyFill="1" applyBorder="1" applyAlignment="1">
      <alignment horizontal="center" vertical="center" wrapText="1"/>
    </xf>
    <xf numFmtId="0" fontId="14" fillId="4" borderId="8" xfId="0" applyFont="1" applyFill="1" applyBorder="1" applyAlignment="1">
      <alignment horizontal="center" vertical="center" textRotation="90" wrapText="1"/>
    </xf>
    <xf numFmtId="0" fontId="14" fillId="4" borderId="8" xfId="0" applyFont="1" applyFill="1" applyBorder="1" applyAlignment="1">
      <alignment horizontal="center" vertical="center" wrapText="1"/>
    </xf>
    <xf numFmtId="0" fontId="16" fillId="0" borderId="4" xfId="0" applyFont="1" applyBorder="1" applyAlignment="1">
      <alignment horizontal="center" vertical="center"/>
    </xf>
    <xf numFmtId="0" fontId="19" fillId="3" borderId="4" xfId="0" applyFont="1" applyFill="1" applyBorder="1" applyAlignment="1">
      <alignment horizontal="center"/>
    </xf>
    <xf numFmtId="0" fontId="13" fillId="3" borderId="4" xfId="0" applyFont="1" applyFill="1" applyBorder="1" applyAlignment="1">
      <alignment horizont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5" fillId="0" borderId="6" xfId="0" applyFont="1" applyBorder="1" applyAlignment="1">
      <alignment horizontal="center" vertical="center" wrapText="1"/>
    </xf>
    <xf numFmtId="0" fontId="16" fillId="0" borderId="5" xfId="0" applyFont="1" applyBorder="1" applyAlignment="1">
      <alignment horizontal="center" vertical="center"/>
    </xf>
    <xf numFmtId="0" fontId="1" fillId="0" borderId="5" xfId="0" applyFont="1" applyBorder="1" applyAlignment="1">
      <alignment horizontal="center" vertical="center"/>
    </xf>
    <xf numFmtId="0" fontId="10" fillId="3" borderId="4" xfId="0" applyFont="1" applyFill="1" applyBorder="1" applyAlignment="1">
      <alignment horizontal="center" vertical="center"/>
    </xf>
    <xf numFmtId="0" fontId="13" fillId="3" borderId="4" xfId="0" applyFont="1" applyFill="1" applyBorder="1" applyAlignment="1">
      <alignment horizontal="center" vertical="center"/>
    </xf>
    <xf numFmtId="0" fontId="17" fillId="2" borderId="1" xfId="0" applyFont="1" applyFill="1" applyBorder="1" applyAlignment="1">
      <alignment horizontal="center" vertical="center" textRotation="90" wrapText="1"/>
    </xf>
    <xf numFmtId="0" fontId="14" fillId="4" borderId="9"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0" xfId="0" applyFont="1" applyFill="1" applyAlignment="1">
      <alignment vertical="center" wrapText="1"/>
    </xf>
    <xf numFmtId="0" fontId="3" fillId="2" borderId="0" xfId="0" applyFont="1" applyFill="1" applyAlignment="1">
      <alignment horizontal="center" vertical="center" wrapText="1"/>
    </xf>
    <xf numFmtId="0" fontId="8" fillId="2" borderId="0" xfId="0" applyFont="1" applyFill="1" applyAlignment="1">
      <alignment horizontal="justify" vertical="center" wrapText="1"/>
    </xf>
    <xf numFmtId="0" fontId="8" fillId="2" borderId="0" xfId="0" applyFont="1" applyFill="1" applyAlignment="1">
      <alignment horizontal="center" vertical="center" wrapText="1"/>
    </xf>
    <xf numFmtId="0" fontId="17" fillId="2" borderId="0" xfId="0" applyFont="1" applyFill="1" applyAlignment="1">
      <alignment horizontal="center" vertical="center" textRotation="90" wrapText="1"/>
    </xf>
    <xf numFmtId="0" fontId="8" fillId="2" borderId="0" xfId="0" applyFont="1" applyFill="1" applyAlignment="1">
      <alignment horizontal="left" vertical="center" wrapText="1"/>
    </xf>
    <xf numFmtId="0" fontId="9" fillId="2" borderId="0" xfId="0" applyFont="1" applyFill="1" applyAlignment="1">
      <alignment horizontal="center" vertical="center" wrapText="1"/>
    </xf>
    <xf numFmtId="0" fontId="20" fillId="0" borderId="0" xfId="0" applyFont="1"/>
    <xf numFmtId="0" fontId="21" fillId="0" borderId="4" xfId="0" applyFont="1" applyBorder="1" applyAlignment="1">
      <alignment horizontal="center" vertical="center"/>
    </xf>
    <xf numFmtId="0" fontId="23" fillId="0" borderId="4" xfId="0" applyFont="1" applyBorder="1" applyAlignment="1">
      <alignment horizontal="center" vertical="center" wrapText="1"/>
    </xf>
    <xf numFmtId="0" fontId="20" fillId="0" borderId="22" xfId="0" applyFont="1" applyBorder="1" applyAlignment="1">
      <alignment horizontal="center"/>
    </xf>
    <xf numFmtId="0" fontId="20" fillId="0" borderId="23" xfId="0" applyFont="1" applyBorder="1" applyAlignment="1">
      <alignment horizontal="center"/>
    </xf>
    <xf numFmtId="0" fontId="20" fillId="0" borderId="24" xfId="0" applyFont="1" applyBorder="1" applyAlignment="1">
      <alignment horizontal="center"/>
    </xf>
    <xf numFmtId="0" fontId="20" fillId="0" borderId="21" xfId="0" applyFont="1" applyBorder="1" applyAlignment="1">
      <alignment horizontal="center"/>
    </xf>
    <xf numFmtId="0" fontId="20" fillId="0" borderId="25" xfId="0" applyFont="1" applyBorder="1" applyAlignment="1">
      <alignment horizontal="center"/>
    </xf>
    <xf numFmtId="0" fontId="20" fillId="0" borderId="15" xfId="0" applyFont="1" applyBorder="1" applyAlignment="1">
      <alignment horizontal="center"/>
    </xf>
    <xf numFmtId="0" fontId="22" fillId="0" borderId="4" xfId="0" applyFont="1" applyBorder="1" applyAlignment="1">
      <alignment horizontal="center"/>
    </xf>
    <xf numFmtId="0" fontId="14" fillId="4" borderId="4" xfId="0" applyFont="1" applyFill="1" applyBorder="1" applyAlignment="1">
      <alignment horizontal="center" vertical="center" wrapText="1"/>
    </xf>
    <xf numFmtId="0" fontId="19" fillId="3" borderId="10" xfId="0" applyFont="1" applyFill="1" applyBorder="1" applyAlignment="1">
      <alignment horizontal="center" vertical="center"/>
    </xf>
    <xf numFmtId="0" fontId="19" fillId="3" borderId="12" xfId="0" applyFont="1" applyFill="1" applyBorder="1" applyAlignment="1">
      <alignment horizontal="center" vertical="center"/>
    </xf>
    <xf numFmtId="0" fontId="19" fillId="3" borderId="13" xfId="0" applyFont="1" applyFill="1" applyBorder="1" applyAlignment="1">
      <alignment horizontal="center" vertical="center"/>
    </xf>
    <xf numFmtId="0" fontId="14" fillId="4"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8" fillId="0" borderId="4" xfId="0" applyFont="1" applyBorder="1" applyAlignment="1">
      <alignment horizontal="center" vertical="center" wrapText="1"/>
    </xf>
    <xf numFmtId="0" fontId="10" fillId="3" borderId="6"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17" xfId="0" applyFont="1" applyFill="1" applyBorder="1" applyAlignment="1">
      <alignment horizontal="center" vertical="center"/>
    </xf>
    <xf numFmtId="0" fontId="15" fillId="0" borderId="4" xfId="0" applyFont="1" applyBorder="1" applyAlignment="1">
      <alignment horizontal="center" vertical="center" wrapText="1"/>
    </xf>
    <xf numFmtId="0" fontId="10" fillId="3" borderId="4" xfId="0" applyFont="1" applyFill="1" applyBorder="1" applyAlignment="1">
      <alignment horizontal="center" vertical="center"/>
    </xf>
    <xf numFmtId="0" fontId="19" fillId="3" borderId="4" xfId="0" applyFont="1" applyFill="1" applyBorder="1" applyAlignment="1">
      <alignment horizontal="center"/>
    </xf>
    <xf numFmtId="0" fontId="13" fillId="3" borderId="4" xfId="0" applyFont="1" applyFill="1" applyBorder="1" applyAlignment="1">
      <alignment horizontal="center" vertical="center"/>
    </xf>
    <xf numFmtId="0" fontId="0" fillId="3" borderId="4" xfId="0" applyFill="1" applyBorder="1" applyAlignment="1">
      <alignment horizontal="center" vertical="center" wrapText="1"/>
    </xf>
    <xf numFmtId="0" fontId="19" fillId="3" borderId="4"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4" xfId="0" applyFont="1" applyFill="1" applyBorder="1" applyAlignment="1">
      <alignment horizontal="center"/>
    </xf>
    <xf numFmtId="0" fontId="19" fillId="0" borderId="18" xfId="0" applyFont="1" applyBorder="1" applyAlignment="1">
      <alignment horizontal="center"/>
    </xf>
    <xf numFmtId="0" fontId="19" fillId="0" borderId="19" xfId="0" applyFont="1" applyBorder="1" applyAlignment="1">
      <alignment horizontal="center"/>
    </xf>
    <xf numFmtId="0" fontId="19" fillId="0" borderId="20" xfId="0" applyFont="1" applyBorder="1" applyAlignment="1">
      <alignment horizontal="center"/>
    </xf>
    <xf numFmtId="0" fontId="19" fillId="0" borderId="4" xfId="0" applyFont="1" applyBorder="1" applyAlignment="1">
      <alignment horizontal="center"/>
    </xf>
    <xf numFmtId="0" fontId="10" fillId="0" borderId="1" xfId="0" applyFont="1" applyBorder="1" applyAlignment="1">
      <alignment horizontal="center"/>
    </xf>
    <xf numFmtId="0" fontId="0" fillId="0" borderId="1" xfId="0" applyBorder="1" applyAlignment="1">
      <alignment horizontal="center" vertical="center" wrapText="1"/>
    </xf>
    <xf numFmtId="0" fontId="24" fillId="5" borderId="26" xfId="0" applyFont="1" applyFill="1" applyBorder="1" applyAlignment="1">
      <alignment horizontal="center" vertical="center" wrapText="1"/>
    </xf>
    <xf numFmtId="0" fontId="24" fillId="5" borderId="27" xfId="0" applyFont="1" applyFill="1" applyBorder="1" applyAlignment="1">
      <alignment horizontal="center" vertical="center" wrapText="1"/>
    </xf>
    <xf numFmtId="0" fontId="24" fillId="5" borderId="28" xfId="0" applyFont="1" applyFill="1" applyBorder="1" applyAlignment="1">
      <alignment horizontal="center" vertical="center" wrapText="1"/>
    </xf>
    <xf numFmtId="0" fontId="1" fillId="0" borderId="30" xfId="0" applyFont="1" applyBorder="1" applyAlignment="1">
      <alignment vertical="center" wrapText="1"/>
    </xf>
    <xf numFmtId="0" fontId="1" fillId="0" borderId="32" xfId="0" applyFont="1" applyBorder="1" applyAlignment="1">
      <alignment vertical="center" wrapText="1"/>
    </xf>
    <xf numFmtId="0" fontId="15" fillId="0" borderId="30" xfId="0" applyFont="1" applyBorder="1" applyAlignment="1">
      <alignment vertical="center" wrapText="1"/>
    </xf>
    <xf numFmtId="0" fontId="15" fillId="0" borderId="32" xfId="0" applyFont="1" applyBorder="1" applyAlignment="1">
      <alignment vertical="center" wrapText="1"/>
    </xf>
    <xf numFmtId="14" fontId="15" fillId="0" borderId="32" xfId="0" applyNumberFormat="1" applyFont="1" applyBorder="1" applyAlignment="1">
      <alignment vertical="center" wrapText="1"/>
    </xf>
    <xf numFmtId="0" fontId="15" fillId="0" borderId="29" xfId="0" applyFont="1" applyBorder="1" applyAlignment="1">
      <alignment vertical="center" wrapText="1"/>
    </xf>
    <xf numFmtId="0" fontId="15" fillId="0" borderId="31" xfId="0" applyFont="1" applyBorder="1" applyAlignment="1">
      <alignment vertical="top" wrapText="1"/>
    </xf>
    <xf numFmtId="0" fontId="15" fillId="0" borderId="31" xfId="0" applyFont="1" applyBorder="1" applyAlignment="1">
      <alignment vertical="center" wrapText="1"/>
    </xf>
  </cellXfs>
  <cellStyles count="1">
    <cellStyle name="Normal" xfId="0" builtinId="0"/>
  </cellStyles>
  <dxfs count="42">
    <dxf>
      <fill>
        <patternFill patternType="solid">
          <fgColor indexed="13"/>
          <bgColor indexed="51"/>
        </patternFill>
      </fill>
    </dxf>
    <dxf>
      <fill>
        <patternFill patternType="solid">
          <fgColor indexed="25"/>
          <bgColor indexed="60"/>
        </patternFill>
      </fill>
    </dxf>
    <dxf>
      <fill>
        <patternFill patternType="solid">
          <fgColor indexed="21"/>
          <bgColor indexed="17"/>
        </patternFill>
      </fill>
    </dxf>
    <dxf>
      <fill>
        <patternFill patternType="solid">
          <fgColor indexed="25"/>
          <bgColor indexed="60"/>
        </patternFill>
      </fill>
    </dxf>
    <dxf>
      <fill>
        <patternFill patternType="solid">
          <fgColor indexed="21"/>
          <bgColor indexed="17"/>
        </patternFill>
      </fill>
    </dxf>
    <dxf>
      <fill>
        <patternFill patternType="solid">
          <fgColor indexed="13"/>
          <bgColor indexed="51"/>
        </patternFill>
      </fill>
    </dxf>
    <dxf>
      <fill>
        <patternFill patternType="solid">
          <fgColor indexed="21"/>
          <bgColor indexed="17"/>
        </patternFill>
      </fill>
    </dxf>
    <dxf>
      <fill>
        <patternFill patternType="solid">
          <fgColor indexed="13"/>
          <bgColor indexed="51"/>
        </patternFill>
      </fill>
    </dxf>
    <dxf>
      <fill>
        <patternFill patternType="solid">
          <fgColor indexed="25"/>
          <bgColor indexed="60"/>
        </patternFill>
      </fill>
    </dxf>
    <dxf>
      <fill>
        <patternFill patternType="solid">
          <fgColor indexed="25"/>
          <bgColor indexed="60"/>
        </patternFill>
      </fill>
    </dxf>
    <dxf>
      <fill>
        <patternFill patternType="solid">
          <fgColor indexed="13"/>
          <bgColor indexed="51"/>
        </patternFill>
      </fill>
    </dxf>
    <dxf>
      <fill>
        <patternFill patternType="solid">
          <fgColor indexed="21"/>
          <bgColor indexed="17"/>
        </patternFill>
      </fill>
    </dxf>
    <dxf>
      <fill>
        <patternFill patternType="solid">
          <fgColor indexed="13"/>
          <bgColor indexed="51"/>
        </patternFill>
      </fill>
    </dxf>
    <dxf>
      <fill>
        <patternFill patternType="solid">
          <fgColor indexed="25"/>
          <bgColor indexed="60"/>
        </patternFill>
      </fill>
    </dxf>
    <dxf>
      <fill>
        <patternFill patternType="solid">
          <fgColor indexed="21"/>
          <bgColor indexed="17"/>
        </patternFill>
      </fill>
    </dxf>
    <dxf>
      <fill>
        <patternFill patternType="solid">
          <fgColor indexed="13"/>
          <bgColor indexed="51"/>
        </patternFill>
      </fill>
    </dxf>
    <dxf>
      <fill>
        <patternFill patternType="solid">
          <fgColor indexed="25"/>
          <bgColor indexed="60"/>
        </patternFill>
      </fill>
    </dxf>
    <dxf>
      <fill>
        <patternFill patternType="solid">
          <fgColor indexed="21"/>
          <bgColor indexed="17"/>
        </patternFill>
      </fill>
    </dxf>
    <dxf>
      <fill>
        <patternFill patternType="solid">
          <fgColor indexed="25"/>
          <bgColor indexed="60"/>
        </patternFill>
      </fill>
    </dxf>
    <dxf>
      <fill>
        <patternFill patternType="solid">
          <fgColor indexed="13"/>
          <bgColor indexed="51"/>
        </patternFill>
      </fill>
    </dxf>
    <dxf>
      <fill>
        <patternFill patternType="solid">
          <fgColor indexed="21"/>
          <bgColor indexed="17"/>
        </patternFill>
      </fill>
    </dxf>
    <dxf>
      <fill>
        <patternFill patternType="solid">
          <fgColor indexed="21"/>
          <bgColor indexed="17"/>
        </patternFill>
      </fill>
    </dxf>
    <dxf>
      <fill>
        <patternFill patternType="solid">
          <fgColor indexed="25"/>
          <bgColor indexed="60"/>
        </patternFill>
      </fill>
    </dxf>
    <dxf>
      <fill>
        <patternFill patternType="solid">
          <fgColor indexed="13"/>
          <bgColor indexed="51"/>
        </patternFill>
      </fill>
    </dxf>
    <dxf>
      <fill>
        <patternFill patternType="solid">
          <fgColor indexed="25"/>
          <bgColor indexed="60"/>
        </patternFill>
      </fill>
    </dxf>
    <dxf>
      <fill>
        <patternFill patternType="solid">
          <fgColor indexed="13"/>
          <bgColor indexed="51"/>
        </patternFill>
      </fill>
    </dxf>
    <dxf>
      <fill>
        <patternFill patternType="solid">
          <fgColor indexed="21"/>
          <bgColor indexed="17"/>
        </patternFill>
      </fill>
    </dxf>
    <dxf>
      <fill>
        <patternFill patternType="solid">
          <fgColor indexed="13"/>
          <bgColor indexed="51"/>
        </patternFill>
      </fill>
    </dxf>
    <dxf>
      <fill>
        <patternFill patternType="solid">
          <fgColor indexed="25"/>
          <bgColor indexed="60"/>
        </patternFill>
      </fill>
    </dxf>
    <dxf>
      <fill>
        <patternFill patternType="solid">
          <fgColor indexed="21"/>
          <bgColor indexed="17"/>
        </patternFill>
      </fill>
    </dxf>
    <dxf>
      <fill>
        <patternFill patternType="solid">
          <fgColor indexed="13"/>
          <bgColor indexed="51"/>
        </patternFill>
      </fill>
    </dxf>
    <dxf>
      <fill>
        <patternFill patternType="solid">
          <fgColor indexed="25"/>
          <bgColor indexed="60"/>
        </patternFill>
      </fill>
    </dxf>
    <dxf>
      <fill>
        <patternFill patternType="solid">
          <fgColor indexed="21"/>
          <bgColor indexed="17"/>
        </patternFill>
      </fill>
    </dxf>
    <dxf>
      <fill>
        <patternFill patternType="solid">
          <fgColor indexed="13"/>
          <bgColor indexed="51"/>
        </patternFill>
      </fill>
    </dxf>
    <dxf>
      <fill>
        <patternFill patternType="solid">
          <fgColor indexed="25"/>
          <bgColor indexed="60"/>
        </patternFill>
      </fill>
    </dxf>
    <dxf>
      <fill>
        <patternFill patternType="solid">
          <fgColor indexed="21"/>
          <bgColor indexed="17"/>
        </patternFill>
      </fill>
    </dxf>
    <dxf>
      <fill>
        <patternFill patternType="solid">
          <fgColor indexed="13"/>
          <bgColor indexed="51"/>
        </patternFill>
      </fill>
    </dxf>
    <dxf>
      <fill>
        <patternFill patternType="solid">
          <fgColor indexed="25"/>
          <bgColor indexed="60"/>
        </patternFill>
      </fill>
    </dxf>
    <dxf>
      <fill>
        <patternFill patternType="solid">
          <fgColor indexed="21"/>
          <bgColor indexed="17"/>
        </patternFill>
      </fill>
    </dxf>
    <dxf>
      <fill>
        <patternFill patternType="solid">
          <fgColor indexed="21"/>
          <bgColor indexed="17"/>
        </patternFill>
      </fill>
    </dxf>
    <dxf>
      <fill>
        <patternFill patternType="solid">
          <fgColor indexed="25"/>
          <bgColor indexed="60"/>
        </patternFill>
      </fill>
    </dxf>
    <dxf>
      <fill>
        <patternFill patternType="solid">
          <fgColor indexed="13"/>
          <bgColor indexed="5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124732</xdr:colOff>
      <xdr:row>1</xdr:row>
      <xdr:rowOff>102053</xdr:rowOff>
    </xdr:from>
    <xdr:to>
      <xdr:col>2</xdr:col>
      <xdr:colOff>2381250</xdr:colOff>
      <xdr:row>3</xdr:row>
      <xdr:rowOff>123219</xdr:rowOff>
    </xdr:to>
    <xdr:pic>
      <xdr:nvPicPr>
        <xdr:cNvPr id="2" name="Imagen 1" descr="Instituto de la Juventud el deporte y la recreación  de Bucaramanga Logo">
          <a:extLst>
            <a:ext uri="{FF2B5EF4-FFF2-40B4-BE49-F238E27FC236}">
              <a16:creationId xmlns:a16="http://schemas.microsoft.com/office/drawing/2014/main" id="{F3BE961E-3821-4765-B6E9-A2C6BA1AF5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464" y="294821"/>
          <a:ext cx="3775982" cy="542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W48"/>
  <sheetViews>
    <sheetView tabSelected="1" view="pageBreakPreview" topLeftCell="A35" zoomScale="50" zoomScaleNormal="84" zoomScaleSheetLayoutView="50" workbookViewId="0">
      <selection activeCell="I51" sqref="I51"/>
    </sheetView>
  </sheetViews>
  <sheetFormatPr baseColWidth="10" defaultRowHeight="15" x14ac:dyDescent="0.2"/>
  <cols>
    <col min="1" max="1" width="11.42578125" style="2"/>
    <col min="2" max="2" width="22.85546875" style="1" customWidth="1"/>
    <col min="3" max="3" width="37.140625" style="1" customWidth="1"/>
    <col min="4" max="4" width="29" style="1" customWidth="1"/>
    <col min="5" max="5" width="35.7109375" style="1" customWidth="1"/>
    <col min="6" max="6" width="18.7109375" style="1" customWidth="1"/>
    <col min="7" max="7" width="18" style="1" customWidth="1"/>
    <col min="8" max="8" width="38.42578125" style="1" customWidth="1"/>
    <col min="9" max="9" width="33.85546875" style="1" customWidth="1"/>
    <col min="10" max="13" width="10.7109375" style="2" customWidth="1"/>
    <col min="14" max="14" width="19.5703125" style="2" customWidth="1"/>
    <col min="15" max="15" width="23.7109375" style="2" customWidth="1"/>
    <col min="16" max="16" width="21.42578125" style="2" customWidth="1"/>
    <col min="17" max="17" width="24.140625" style="2" customWidth="1"/>
    <col min="18" max="18" width="11.140625" style="2" customWidth="1"/>
    <col min="19" max="19" width="14.140625" style="2" customWidth="1"/>
    <col min="20" max="20" width="18.85546875" style="2" customWidth="1"/>
    <col min="21" max="21" width="48.28515625" style="2" customWidth="1"/>
    <col min="22" max="22" width="29.7109375" style="2" customWidth="1"/>
    <col min="23" max="23" width="34.85546875" style="2" customWidth="1"/>
    <col min="24" max="16384" width="11.42578125" style="2"/>
  </cols>
  <sheetData>
    <row r="2" spans="2:23" s="50" customFormat="1" ht="26.25" customHeight="1" x14ac:dyDescent="0.25">
      <c r="B2" s="53"/>
      <c r="C2" s="54"/>
      <c r="D2" s="51" t="s">
        <v>206</v>
      </c>
      <c r="E2" s="51"/>
      <c r="F2" s="51"/>
      <c r="G2" s="51"/>
      <c r="H2" s="51"/>
      <c r="I2" s="51"/>
      <c r="J2" s="51"/>
      <c r="K2" s="51"/>
      <c r="L2" s="51"/>
      <c r="M2" s="51"/>
      <c r="N2" s="51"/>
      <c r="O2" s="51"/>
      <c r="P2" s="51"/>
      <c r="Q2" s="51"/>
      <c r="R2" s="51"/>
      <c r="S2" s="51"/>
      <c r="T2" s="51"/>
      <c r="U2" s="51"/>
      <c r="V2" s="59" t="s">
        <v>208</v>
      </c>
      <c r="W2" s="59"/>
    </row>
    <row r="3" spans="2:23" s="50" customFormat="1" ht="15" customHeight="1" x14ac:dyDescent="0.25">
      <c r="B3" s="55"/>
      <c r="C3" s="56"/>
      <c r="D3" s="52" t="s">
        <v>207</v>
      </c>
      <c r="E3" s="52"/>
      <c r="F3" s="52"/>
      <c r="G3" s="52"/>
      <c r="H3" s="52"/>
      <c r="I3" s="52"/>
      <c r="J3" s="52"/>
      <c r="K3" s="52"/>
      <c r="L3" s="52"/>
      <c r="M3" s="52"/>
      <c r="N3" s="52"/>
      <c r="O3" s="52"/>
      <c r="P3" s="52"/>
      <c r="Q3" s="52"/>
      <c r="R3" s="52"/>
      <c r="S3" s="52"/>
      <c r="T3" s="52"/>
      <c r="U3" s="52"/>
      <c r="V3" s="59" t="s">
        <v>205</v>
      </c>
      <c r="W3" s="59"/>
    </row>
    <row r="4" spans="2:23" s="50" customFormat="1" ht="15.75" customHeight="1" x14ac:dyDescent="0.25">
      <c r="B4" s="57"/>
      <c r="C4" s="58"/>
      <c r="D4" s="52"/>
      <c r="E4" s="52"/>
      <c r="F4" s="52"/>
      <c r="G4" s="52"/>
      <c r="H4" s="52"/>
      <c r="I4" s="52"/>
      <c r="J4" s="52"/>
      <c r="K4" s="52"/>
      <c r="L4" s="52"/>
      <c r="M4" s="52"/>
      <c r="N4" s="52"/>
      <c r="O4" s="52"/>
      <c r="P4" s="52"/>
      <c r="Q4" s="52"/>
      <c r="R4" s="52"/>
      <c r="S4" s="52"/>
      <c r="T4" s="52"/>
      <c r="U4" s="52"/>
      <c r="V4" s="59" t="s">
        <v>209</v>
      </c>
      <c r="W4" s="59"/>
    </row>
    <row r="7" spans="2:23" ht="60.75" customHeight="1" x14ac:dyDescent="0.2">
      <c r="B7" s="60" t="s">
        <v>74</v>
      </c>
      <c r="C7" s="60"/>
      <c r="D7" s="60"/>
      <c r="E7" s="60"/>
      <c r="F7" s="60"/>
      <c r="G7" s="60"/>
      <c r="H7" s="60"/>
      <c r="I7" s="60"/>
      <c r="J7" s="60"/>
      <c r="K7" s="60"/>
      <c r="L7" s="60"/>
      <c r="M7" s="60"/>
      <c r="N7" s="60"/>
      <c r="O7" s="60"/>
      <c r="P7" s="60"/>
      <c r="Q7" s="60"/>
      <c r="R7" s="60"/>
      <c r="S7" s="60"/>
      <c r="T7" s="60"/>
      <c r="U7" s="60"/>
      <c r="V7" s="60"/>
      <c r="W7" s="60"/>
    </row>
    <row r="8" spans="2:23" ht="58.5" customHeight="1" x14ac:dyDescent="0.2">
      <c r="B8" s="66" t="s">
        <v>0</v>
      </c>
      <c r="C8" s="66"/>
      <c r="D8" s="66"/>
      <c r="E8" s="66"/>
      <c r="F8" s="66"/>
      <c r="G8" s="66"/>
      <c r="H8" s="66"/>
      <c r="I8" s="67"/>
      <c r="J8" s="64" t="s">
        <v>1</v>
      </c>
      <c r="K8" s="64"/>
      <c r="L8" s="64"/>
      <c r="M8" s="64"/>
      <c r="N8" s="60" t="s">
        <v>2</v>
      </c>
      <c r="O8" s="60"/>
      <c r="P8" s="60"/>
      <c r="Q8" s="60"/>
      <c r="R8" s="60"/>
      <c r="S8" s="60"/>
      <c r="T8" s="60"/>
      <c r="U8" s="60"/>
      <c r="V8" s="60"/>
      <c r="W8" s="60"/>
    </row>
    <row r="9" spans="2:23" ht="162.75" customHeight="1" x14ac:dyDescent="0.2">
      <c r="B9" s="25" t="s">
        <v>81</v>
      </c>
      <c r="C9" s="25" t="s">
        <v>82</v>
      </c>
      <c r="D9" s="25" t="s">
        <v>79</v>
      </c>
      <c r="E9" s="39" t="s">
        <v>83</v>
      </c>
      <c r="F9" s="64" t="s">
        <v>78</v>
      </c>
      <c r="G9" s="64"/>
      <c r="H9" s="27" t="s">
        <v>86</v>
      </c>
      <c r="I9" s="27" t="s">
        <v>80</v>
      </c>
      <c r="J9" s="26" t="s">
        <v>6</v>
      </c>
      <c r="K9" s="26" t="s">
        <v>45</v>
      </c>
      <c r="L9" s="26" t="s">
        <v>28</v>
      </c>
      <c r="M9" s="26" t="s">
        <v>47</v>
      </c>
      <c r="N9" s="26" t="s">
        <v>46</v>
      </c>
      <c r="O9" s="27" t="s">
        <v>3</v>
      </c>
      <c r="P9" s="27" t="s">
        <v>4</v>
      </c>
      <c r="Q9" s="27" t="s">
        <v>87</v>
      </c>
      <c r="R9" s="26" t="s">
        <v>48</v>
      </c>
      <c r="S9" s="26" t="s">
        <v>49</v>
      </c>
      <c r="T9" s="26" t="s">
        <v>50</v>
      </c>
      <c r="U9" s="27" t="s">
        <v>84</v>
      </c>
      <c r="V9" s="27" t="s">
        <v>85</v>
      </c>
      <c r="W9" s="27" t="s">
        <v>5</v>
      </c>
    </row>
    <row r="10" spans="2:23" s="5" customFormat="1" ht="138.75" customHeight="1" x14ac:dyDescent="0.2">
      <c r="B10" s="40" t="s">
        <v>88</v>
      </c>
      <c r="C10" s="40" t="s">
        <v>89</v>
      </c>
      <c r="D10" s="40" t="s">
        <v>90</v>
      </c>
      <c r="E10" s="41" t="s">
        <v>91</v>
      </c>
      <c r="F10" s="65" t="s">
        <v>92</v>
      </c>
      <c r="G10" s="65"/>
      <c r="H10" s="42" t="s">
        <v>93</v>
      </c>
      <c r="I10" s="3" t="s">
        <v>94</v>
      </c>
      <c r="J10" s="3">
        <v>2</v>
      </c>
      <c r="K10" s="3">
        <v>3</v>
      </c>
      <c r="L10" s="3">
        <v>2</v>
      </c>
      <c r="M10" s="3">
        <f>+(J10*0.2)+(K10*0.5)+(L10*0.3)</f>
        <v>2.5</v>
      </c>
      <c r="N10" s="38" t="str">
        <f>IF(M10&lt;=2,"BAJO",IF(AND(M10&gt;2,M10&lt;2.5),"MEDIO",IF(AND(M10&gt;=2.5),"ALTO")))</f>
        <v>ALTO</v>
      </c>
      <c r="O10" s="3" t="s">
        <v>95</v>
      </c>
      <c r="P10" s="3" t="s">
        <v>99</v>
      </c>
      <c r="Q10" s="3" t="s">
        <v>135</v>
      </c>
      <c r="R10" s="3">
        <v>2</v>
      </c>
      <c r="S10" s="4">
        <f>+(M10*R10)</f>
        <v>5</v>
      </c>
      <c r="T10" s="38" t="str">
        <f>IF(S10&lt;=3,"ACEPTABLE",IF(AND(S10&gt;3,S10&lt;6),"MODERADO",IF(AND(S10&gt;=6),"INACEPTABLE")))</f>
        <v>MODERADO</v>
      </c>
      <c r="U10" s="10" t="s">
        <v>96</v>
      </c>
      <c r="V10" s="10" t="s">
        <v>97</v>
      </c>
      <c r="W10" s="3" t="s">
        <v>98</v>
      </c>
    </row>
    <row r="11" spans="2:23" s="5" customFormat="1" ht="129.94999999999999" customHeight="1" x14ac:dyDescent="0.2">
      <c r="B11" s="40" t="s">
        <v>88</v>
      </c>
      <c r="C11" s="40" t="s">
        <v>100</v>
      </c>
      <c r="D11" s="40" t="s">
        <v>101</v>
      </c>
      <c r="E11" s="41" t="s">
        <v>102</v>
      </c>
      <c r="F11" s="65" t="s">
        <v>103</v>
      </c>
      <c r="G11" s="65"/>
      <c r="H11" s="42" t="s">
        <v>104</v>
      </c>
      <c r="I11" s="3" t="s">
        <v>94</v>
      </c>
      <c r="J11" s="3">
        <v>3</v>
      </c>
      <c r="K11" s="3">
        <v>3</v>
      </c>
      <c r="L11" s="3">
        <v>2</v>
      </c>
      <c r="M11" s="3">
        <f>+(J11*0.2)+(K11*0.5)+(L11*0.3)</f>
        <v>2.7</v>
      </c>
      <c r="N11" s="38" t="str">
        <f>IF(M11&lt;=2,"BAJO",IF(AND(M11&gt;2,M11&lt;2.5),"MEDIO",IF(AND(M11&gt;=2.5),"ALTO")))</f>
        <v>ALTO</v>
      </c>
      <c r="O11" s="3" t="s">
        <v>105</v>
      </c>
      <c r="P11" s="3" t="s">
        <v>99</v>
      </c>
      <c r="Q11" s="3" t="s">
        <v>135</v>
      </c>
      <c r="R11" s="3">
        <v>2</v>
      </c>
      <c r="S11" s="4">
        <f>+(M11*R11)</f>
        <v>5.4</v>
      </c>
      <c r="T11" s="38" t="str">
        <f>IF(S11&lt;=3,"ACEPTABLE",IF(AND(S11&gt;3,S11&lt;6),"MODERADO",IF(AND(S11&gt;=6),"INACEPTABLE")))</f>
        <v>MODERADO</v>
      </c>
      <c r="U11" s="10" t="s">
        <v>96</v>
      </c>
      <c r="V11" s="10" t="s">
        <v>97</v>
      </c>
      <c r="W11" s="3" t="s">
        <v>98</v>
      </c>
    </row>
    <row r="12" spans="2:23" s="5" customFormat="1" ht="129.94999999999999" customHeight="1" x14ac:dyDescent="0.2">
      <c r="B12" s="40" t="s">
        <v>106</v>
      </c>
      <c r="C12" s="40" t="s">
        <v>107</v>
      </c>
      <c r="D12" s="40" t="s">
        <v>108</v>
      </c>
      <c r="E12" s="41" t="s">
        <v>109</v>
      </c>
      <c r="F12" s="65" t="s">
        <v>110</v>
      </c>
      <c r="G12" s="65"/>
      <c r="H12" s="42" t="s">
        <v>111</v>
      </c>
      <c r="I12" s="3" t="s">
        <v>112</v>
      </c>
      <c r="J12" s="3">
        <v>1</v>
      </c>
      <c r="K12" s="3">
        <v>2</v>
      </c>
      <c r="L12" s="3">
        <v>2</v>
      </c>
      <c r="M12" s="3">
        <f>+(J12*0.2)+(K12*0.5)+(L12*0.3)</f>
        <v>1.7999999999999998</v>
      </c>
      <c r="N12" s="38" t="str">
        <f>IF(M12&lt;=2,"BAJO",IF(AND(M12&gt;2,M12&lt;2.5),"MEDIO",IF(AND(M12&gt;=2.5),"ALTO")))</f>
        <v>BAJO</v>
      </c>
      <c r="O12" s="3" t="s">
        <v>113</v>
      </c>
      <c r="P12" s="3" t="s">
        <v>114</v>
      </c>
      <c r="Q12" s="3" t="s">
        <v>134</v>
      </c>
      <c r="R12" s="3">
        <v>1</v>
      </c>
      <c r="S12" s="4">
        <f>+(M12*R12)</f>
        <v>1.7999999999999998</v>
      </c>
      <c r="T12" s="38" t="str">
        <f>IF(S12&lt;=3,"ACEPTABLE",IF(AND(S12&gt;3,S12&lt;6),"MODERADO",IF(AND(S12&gt;=6),"INACEPTABLE")))</f>
        <v>ACEPTABLE</v>
      </c>
      <c r="U12" s="11" t="s">
        <v>115</v>
      </c>
      <c r="V12" s="10" t="s">
        <v>116</v>
      </c>
      <c r="W12" s="3" t="s">
        <v>117</v>
      </c>
    </row>
    <row r="13" spans="2:23" s="5" customFormat="1" ht="129.94999999999999" customHeight="1" x14ac:dyDescent="0.2">
      <c r="B13" s="40" t="s">
        <v>118</v>
      </c>
      <c r="C13" s="40" t="s">
        <v>119</v>
      </c>
      <c r="D13" s="40" t="s">
        <v>120</v>
      </c>
      <c r="E13" s="41" t="s">
        <v>121</v>
      </c>
      <c r="F13" s="65" t="s">
        <v>122</v>
      </c>
      <c r="G13" s="65"/>
      <c r="H13" s="42" t="s">
        <v>123</v>
      </c>
      <c r="I13" s="3" t="s">
        <v>94</v>
      </c>
      <c r="J13" s="3">
        <v>2</v>
      </c>
      <c r="K13" s="3">
        <v>2</v>
      </c>
      <c r="L13" s="3">
        <v>2</v>
      </c>
      <c r="M13" s="3">
        <f>+(J13*0.2)+(K13*0.5)+(L13*0.3)</f>
        <v>2</v>
      </c>
      <c r="N13" s="38" t="str">
        <f>IF(M13&lt;=2,"BAJO",IF(AND(M13&gt;2,M13&lt;2.5),"MEDIO",IF(AND(M13&gt;=2.5),"ALTO")))</f>
        <v>BAJO</v>
      </c>
      <c r="O13" s="3" t="s">
        <v>124</v>
      </c>
      <c r="P13" s="3" t="s">
        <v>125</v>
      </c>
      <c r="Q13" s="3" t="s">
        <v>126</v>
      </c>
      <c r="R13" s="3">
        <v>2</v>
      </c>
      <c r="S13" s="4">
        <f>+(M13*R13)</f>
        <v>4</v>
      </c>
      <c r="T13" s="38" t="str">
        <f>IF(S13&lt;=3,"ACEPTABLE",IF(AND(S13&gt;3,S13&lt;6),"MODERADO",IF(AND(S13&gt;=6),"INACEPTABLE")))</f>
        <v>MODERADO</v>
      </c>
      <c r="U13" s="11" t="s">
        <v>127</v>
      </c>
      <c r="V13" s="10" t="s">
        <v>128</v>
      </c>
      <c r="W13" s="3" t="s">
        <v>187</v>
      </c>
    </row>
    <row r="14" spans="2:23" s="5" customFormat="1" ht="129.94999999999999" customHeight="1" x14ac:dyDescent="0.2">
      <c r="B14" s="40" t="s">
        <v>106</v>
      </c>
      <c r="C14" s="40" t="s">
        <v>137</v>
      </c>
      <c r="D14" s="40" t="s">
        <v>129</v>
      </c>
      <c r="E14" s="41" t="s">
        <v>130</v>
      </c>
      <c r="F14" s="68" t="s">
        <v>138</v>
      </c>
      <c r="G14" s="69"/>
      <c r="H14" s="42" t="s">
        <v>139</v>
      </c>
      <c r="I14" s="3" t="s">
        <v>140</v>
      </c>
      <c r="J14" s="3">
        <v>1</v>
      </c>
      <c r="K14" s="3">
        <v>2</v>
      </c>
      <c r="L14" s="3">
        <v>2</v>
      </c>
      <c r="M14" s="3">
        <f t="shared" ref="M14:M20" si="0">+(J14*0.2)+(K14*0.5)+(L14*0.3)</f>
        <v>1.7999999999999998</v>
      </c>
      <c r="N14" s="38" t="str">
        <f t="shared" ref="N14:N20" si="1">IF(M14&lt;=2,"BAJO",IF(AND(M14&gt;2,M14&lt;2.5),"MEDIO",IF(AND(M14&gt;=2.5),"ALTO")))</f>
        <v>BAJO</v>
      </c>
      <c r="O14" s="3" t="s">
        <v>141</v>
      </c>
      <c r="P14" s="3" t="s">
        <v>148</v>
      </c>
      <c r="Q14" s="3" t="s">
        <v>134</v>
      </c>
      <c r="R14" s="3">
        <v>3</v>
      </c>
      <c r="S14" s="4">
        <f t="shared" ref="S14:S20" si="2">+(M14*R14)</f>
        <v>5.3999999999999995</v>
      </c>
      <c r="T14" s="38" t="str">
        <f t="shared" ref="T14:T20" si="3">IF(S14&lt;=3,"ACEPTABLE",IF(AND(S14&gt;3,S14&lt;6),"MODERADO",IF(AND(S14&gt;=6),"INACEPTABLE")))</f>
        <v>MODERADO</v>
      </c>
      <c r="U14" s="11" t="s">
        <v>142</v>
      </c>
      <c r="V14" s="10" t="s">
        <v>136</v>
      </c>
      <c r="W14" s="3" t="s">
        <v>143</v>
      </c>
    </row>
    <row r="15" spans="2:23" s="5" customFormat="1" ht="129.94999999999999" customHeight="1" x14ac:dyDescent="0.2">
      <c r="B15" s="40" t="s">
        <v>106</v>
      </c>
      <c r="C15" s="40" t="s">
        <v>131</v>
      </c>
      <c r="D15" s="40" t="s">
        <v>144</v>
      </c>
      <c r="E15" s="41" t="s">
        <v>145</v>
      </c>
      <c r="F15" s="68" t="s">
        <v>146</v>
      </c>
      <c r="G15" s="69"/>
      <c r="H15" s="42" t="s">
        <v>147</v>
      </c>
      <c r="I15" s="3" t="s">
        <v>112</v>
      </c>
      <c r="J15" s="3">
        <v>1</v>
      </c>
      <c r="K15" s="3">
        <v>2</v>
      </c>
      <c r="L15" s="3">
        <v>2</v>
      </c>
      <c r="M15" s="3">
        <f t="shared" si="0"/>
        <v>1.7999999999999998</v>
      </c>
      <c r="N15" s="38" t="str">
        <f t="shared" si="1"/>
        <v>BAJO</v>
      </c>
      <c r="O15" s="3" t="s">
        <v>149</v>
      </c>
      <c r="P15" s="3" t="s">
        <v>150</v>
      </c>
      <c r="Q15" s="3" t="s">
        <v>134</v>
      </c>
      <c r="R15" s="3">
        <v>1</v>
      </c>
      <c r="S15" s="4">
        <f t="shared" si="2"/>
        <v>1.7999999999999998</v>
      </c>
      <c r="T15" s="38" t="str">
        <f t="shared" si="3"/>
        <v>ACEPTABLE</v>
      </c>
      <c r="U15" s="11" t="s">
        <v>151</v>
      </c>
      <c r="V15" s="10" t="s">
        <v>152</v>
      </c>
      <c r="W15" s="3" t="s">
        <v>153</v>
      </c>
    </row>
    <row r="16" spans="2:23" s="5" customFormat="1" ht="129.94999999999999" customHeight="1" x14ac:dyDescent="0.2">
      <c r="B16" s="40" t="s">
        <v>88</v>
      </c>
      <c r="C16" s="40" t="s">
        <v>132</v>
      </c>
      <c r="D16" s="40" t="s">
        <v>165</v>
      </c>
      <c r="E16" s="41" t="s">
        <v>164</v>
      </c>
      <c r="F16" s="68" t="s">
        <v>156</v>
      </c>
      <c r="G16" s="69"/>
      <c r="H16" s="42" t="s">
        <v>154</v>
      </c>
      <c r="I16" s="3" t="s">
        <v>155</v>
      </c>
      <c r="J16" s="3">
        <v>2</v>
      </c>
      <c r="K16" s="3">
        <v>3</v>
      </c>
      <c r="L16" s="3">
        <v>3</v>
      </c>
      <c r="M16" s="3">
        <f t="shared" si="0"/>
        <v>2.8</v>
      </c>
      <c r="N16" s="38" t="str">
        <f t="shared" si="1"/>
        <v>ALTO</v>
      </c>
      <c r="O16" s="3" t="s">
        <v>157</v>
      </c>
      <c r="P16" s="3" t="s">
        <v>158</v>
      </c>
      <c r="Q16" s="3" t="s">
        <v>135</v>
      </c>
      <c r="R16" s="3">
        <v>3</v>
      </c>
      <c r="S16" s="4">
        <f t="shared" si="2"/>
        <v>8.3999999999999986</v>
      </c>
      <c r="T16" s="38" t="str">
        <f t="shared" si="3"/>
        <v>INACEPTABLE</v>
      </c>
      <c r="U16" s="11" t="s">
        <v>159</v>
      </c>
      <c r="V16" s="10" t="s">
        <v>160</v>
      </c>
      <c r="W16" s="3" t="s">
        <v>161</v>
      </c>
    </row>
    <row r="17" spans="2:23" s="5" customFormat="1" ht="129.94999999999999" customHeight="1" x14ac:dyDescent="0.2">
      <c r="B17" s="40" t="s">
        <v>88</v>
      </c>
      <c r="C17" s="40" t="s">
        <v>133</v>
      </c>
      <c r="D17" s="40" t="s">
        <v>162</v>
      </c>
      <c r="E17" s="41" t="s">
        <v>163</v>
      </c>
      <c r="F17" s="68" t="s">
        <v>184</v>
      </c>
      <c r="G17" s="69"/>
      <c r="H17" s="42" t="s">
        <v>185</v>
      </c>
      <c r="I17" s="3" t="s">
        <v>155</v>
      </c>
      <c r="J17" s="3">
        <v>1</v>
      </c>
      <c r="K17" s="3">
        <v>2</v>
      </c>
      <c r="L17" s="3">
        <v>2</v>
      </c>
      <c r="M17" s="3">
        <f t="shared" si="0"/>
        <v>1.7999999999999998</v>
      </c>
      <c r="N17" s="38" t="str">
        <f t="shared" si="1"/>
        <v>BAJO</v>
      </c>
      <c r="O17" s="3" t="s">
        <v>166</v>
      </c>
      <c r="P17" s="3" t="s">
        <v>167</v>
      </c>
      <c r="Q17" s="3" t="s">
        <v>135</v>
      </c>
      <c r="R17" s="3">
        <v>3</v>
      </c>
      <c r="S17" s="4">
        <f t="shared" si="2"/>
        <v>5.3999999999999995</v>
      </c>
      <c r="T17" s="38" t="str">
        <f t="shared" si="3"/>
        <v>MODERADO</v>
      </c>
      <c r="U17" s="11" t="s">
        <v>183</v>
      </c>
      <c r="V17" s="10" t="s">
        <v>168</v>
      </c>
      <c r="W17" s="3" t="s">
        <v>161</v>
      </c>
    </row>
    <row r="18" spans="2:23" s="5" customFormat="1" ht="129.94999999999999" customHeight="1" x14ac:dyDescent="0.2">
      <c r="B18" s="40" t="s">
        <v>88</v>
      </c>
      <c r="C18" s="40" t="s">
        <v>169</v>
      </c>
      <c r="D18" s="40" t="s">
        <v>171</v>
      </c>
      <c r="E18" s="41" t="s">
        <v>170</v>
      </c>
      <c r="F18" s="68" t="s">
        <v>172</v>
      </c>
      <c r="G18" s="69"/>
      <c r="H18" s="42" t="s">
        <v>173</v>
      </c>
      <c r="I18" s="3" t="s">
        <v>181</v>
      </c>
      <c r="J18" s="3">
        <v>1</v>
      </c>
      <c r="K18" s="3">
        <v>3</v>
      </c>
      <c r="L18" s="3">
        <v>3</v>
      </c>
      <c r="M18" s="3">
        <f t="shared" si="0"/>
        <v>2.5999999999999996</v>
      </c>
      <c r="N18" s="38" t="str">
        <f t="shared" si="1"/>
        <v>ALTO</v>
      </c>
      <c r="O18" s="3" t="s">
        <v>175</v>
      </c>
      <c r="P18" s="3" t="s">
        <v>176</v>
      </c>
      <c r="Q18" s="3" t="s">
        <v>135</v>
      </c>
      <c r="R18" s="3">
        <v>2</v>
      </c>
      <c r="S18" s="4">
        <f t="shared" si="2"/>
        <v>5.1999999999999993</v>
      </c>
      <c r="T18" s="38" t="str">
        <f t="shared" si="3"/>
        <v>MODERADO</v>
      </c>
      <c r="U18" s="11" t="s">
        <v>174</v>
      </c>
      <c r="V18" s="10" t="s">
        <v>177</v>
      </c>
      <c r="W18" s="3" t="s">
        <v>161</v>
      </c>
    </row>
    <row r="19" spans="2:23" s="5" customFormat="1" ht="129.94999999999999" customHeight="1" x14ac:dyDescent="0.2">
      <c r="B19" s="40" t="s">
        <v>88</v>
      </c>
      <c r="C19" s="40" t="s">
        <v>182</v>
      </c>
      <c r="D19" s="40" t="s">
        <v>178</v>
      </c>
      <c r="E19" s="41" t="s">
        <v>179</v>
      </c>
      <c r="F19" s="68" t="s">
        <v>189</v>
      </c>
      <c r="G19" s="69"/>
      <c r="H19" s="42" t="s">
        <v>190</v>
      </c>
      <c r="I19" s="3" t="s">
        <v>180</v>
      </c>
      <c r="J19" s="3">
        <v>3</v>
      </c>
      <c r="K19" s="3">
        <v>3</v>
      </c>
      <c r="L19" s="3">
        <v>3</v>
      </c>
      <c r="M19" s="3">
        <f t="shared" si="0"/>
        <v>3</v>
      </c>
      <c r="N19" s="38" t="str">
        <f t="shared" si="1"/>
        <v>ALTO</v>
      </c>
      <c r="O19" s="3" t="s">
        <v>191</v>
      </c>
      <c r="P19" s="3" t="s">
        <v>192</v>
      </c>
      <c r="Q19" s="3" t="s">
        <v>135</v>
      </c>
      <c r="R19" s="3">
        <v>3</v>
      </c>
      <c r="S19" s="4">
        <f t="shared" si="2"/>
        <v>9</v>
      </c>
      <c r="T19" s="38" t="str">
        <f t="shared" si="3"/>
        <v>INACEPTABLE</v>
      </c>
      <c r="U19" s="11" t="s">
        <v>193</v>
      </c>
      <c r="V19" s="10" t="s">
        <v>194</v>
      </c>
      <c r="W19" s="3" t="s">
        <v>161</v>
      </c>
    </row>
    <row r="20" spans="2:23" s="5" customFormat="1" ht="129.94999999999999" customHeight="1" x14ac:dyDescent="0.2">
      <c r="B20" s="40" t="s">
        <v>195</v>
      </c>
      <c r="C20" s="40" t="s">
        <v>196</v>
      </c>
      <c r="D20" s="40" t="s">
        <v>197</v>
      </c>
      <c r="E20" s="41" t="s">
        <v>198</v>
      </c>
      <c r="F20" s="68" t="s">
        <v>199</v>
      </c>
      <c r="G20" s="69"/>
      <c r="H20" s="42" t="s">
        <v>200</v>
      </c>
      <c r="I20" s="3" t="s">
        <v>201</v>
      </c>
      <c r="J20" s="3">
        <v>3</v>
      </c>
      <c r="K20" s="3">
        <v>3</v>
      </c>
      <c r="L20" s="3">
        <v>3</v>
      </c>
      <c r="M20" s="3">
        <f t="shared" si="0"/>
        <v>3</v>
      </c>
      <c r="N20" s="38" t="str">
        <f t="shared" si="1"/>
        <v>ALTO</v>
      </c>
      <c r="O20" s="3" t="s">
        <v>202</v>
      </c>
      <c r="P20" s="3" t="s">
        <v>203</v>
      </c>
      <c r="Q20" s="3" t="s">
        <v>135</v>
      </c>
      <c r="R20" s="3">
        <v>3</v>
      </c>
      <c r="S20" s="4">
        <f t="shared" si="2"/>
        <v>9</v>
      </c>
      <c r="T20" s="38" t="str">
        <f t="shared" si="3"/>
        <v>INACEPTABLE</v>
      </c>
      <c r="U20" s="11" t="s">
        <v>186</v>
      </c>
      <c r="V20" s="10" t="s">
        <v>204</v>
      </c>
      <c r="W20" s="3" t="s">
        <v>188</v>
      </c>
    </row>
    <row r="21" spans="2:23" s="5" customFormat="1" ht="129.94999999999999" customHeight="1" x14ac:dyDescent="0.2">
      <c r="B21" s="43"/>
      <c r="C21" s="43"/>
      <c r="D21" s="43"/>
      <c r="E21" s="43"/>
      <c r="F21" s="44"/>
      <c r="G21" s="44"/>
      <c r="H21" s="45"/>
      <c r="I21" s="45"/>
      <c r="J21" s="46"/>
      <c r="K21" s="46"/>
      <c r="L21" s="46"/>
      <c r="M21" s="46"/>
      <c r="N21" s="47"/>
      <c r="O21" s="43"/>
      <c r="P21" s="48"/>
      <c r="Q21" s="46"/>
      <c r="R21" s="46"/>
      <c r="S21" s="49"/>
      <c r="T21" s="47"/>
      <c r="U21" s="43"/>
      <c r="V21" s="48"/>
      <c r="W21" s="46"/>
    </row>
    <row r="22" spans="2:23" s="5" customFormat="1" ht="129.94999999999999" customHeight="1" x14ac:dyDescent="0.2">
      <c r="B22" s="43"/>
      <c r="C22" s="43"/>
      <c r="D22" s="43"/>
      <c r="E22" s="43"/>
      <c r="F22" s="44"/>
      <c r="G22" s="44"/>
      <c r="H22" s="45"/>
      <c r="I22" s="45"/>
      <c r="J22" s="46"/>
      <c r="K22" s="46"/>
      <c r="L22" s="46"/>
      <c r="M22" s="46"/>
      <c r="N22" s="47"/>
      <c r="O22" s="43"/>
      <c r="P22" s="48"/>
      <c r="Q22" s="46"/>
      <c r="R22" s="46"/>
      <c r="S22" s="49"/>
      <c r="T22" s="47"/>
      <c r="U22" s="43"/>
      <c r="V22" s="48"/>
      <c r="W22" s="46"/>
    </row>
    <row r="24" spans="2:23" ht="25.5" customHeight="1" x14ac:dyDescent="0.25">
      <c r="E24" s="71" t="s">
        <v>75</v>
      </c>
      <c r="F24" s="72"/>
      <c r="G24" s="73"/>
      <c r="H24" s="78" t="s">
        <v>52</v>
      </c>
      <c r="I24" s="78"/>
      <c r="N24" s="76" t="s">
        <v>53</v>
      </c>
      <c r="O24" s="76"/>
      <c r="P24" s="76"/>
      <c r="Q24" s="76"/>
      <c r="R24" s="76"/>
      <c r="S24" s="76"/>
      <c r="T24" s="76"/>
    </row>
    <row r="25" spans="2:23" ht="15.75" x14ac:dyDescent="0.25">
      <c r="E25" s="23" t="s">
        <v>9</v>
      </c>
      <c r="F25" s="23" t="s">
        <v>10</v>
      </c>
      <c r="G25" s="24" t="s">
        <v>11</v>
      </c>
      <c r="H25" s="78"/>
      <c r="I25" s="78"/>
      <c r="N25" s="29" t="s">
        <v>9</v>
      </c>
      <c r="O25" s="29" t="s">
        <v>10</v>
      </c>
      <c r="P25" s="76" t="s">
        <v>54</v>
      </c>
      <c r="Q25" s="76"/>
      <c r="R25" s="76"/>
      <c r="S25" s="76"/>
      <c r="T25" s="76"/>
      <c r="U25" s="29" t="s">
        <v>10</v>
      </c>
    </row>
    <row r="26" spans="2:23" ht="42" customHeight="1" x14ac:dyDescent="0.2">
      <c r="E26" s="32">
        <v>3</v>
      </c>
      <c r="F26" s="32" t="s">
        <v>13</v>
      </c>
      <c r="G26" s="33" t="s">
        <v>14</v>
      </c>
      <c r="H26" s="74" t="s">
        <v>51</v>
      </c>
      <c r="I26" s="74"/>
      <c r="N26" s="35" t="s">
        <v>55</v>
      </c>
      <c r="O26" s="34" t="s">
        <v>56</v>
      </c>
      <c r="P26" s="70" t="s">
        <v>57</v>
      </c>
      <c r="Q26" s="70"/>
      <c r="R26" s="70"/>
      <c r="S26" s="70"/>
      <c r="T26" s="70"/>
      <c r="U26" s="34" t="s">
        <v>56</v>
      </c>
    </row>
    <row r="27" spans="2:23" ht="43.5" customHeight="1" x14ac:dyDescent="0.2">
      <c r="E27" s="32">
        <v>2</v>
      </c>
      <c r="F27" s="32" t="s">
        <v>16</v>
      </c>
      <c r="G27" s="33" t="s">
        <v>17</v>
      </c>
      <c r="H27" s="74"/>
      <c r="I27" s="74"/>
      <c r="N27" s="31" t="s">
        <v>58</v>
      </c>
      <c r="O27" s="28" t="s">
        <v>59</v>
      </c>
      <c r="P27" s="70" t="s">
        <v>60</v>
      </c>
      <c r="Q27" s="70"/>
      <c r="R27" s="70"/>
      <c r="S27" s="70"/>
      <c r="T27" s="70"/>
      <c r="U27" s="28" t="s">
        <v>59</v>
      </c>
    </row>
    <row r="28" spans="2:23" ht="43.5" customHeight="1" x14ac:dyDescent="0.2">
      <c r="E28" s="32">
        <v>1</v>
      </c>
      <c r="F28" s="32" t="s">
        <v>18</v>
      </c>
      <c r="G28" s="33" t="s">
        <v>19</v>
      </c>
      <c r="H28" s="74"/>
      <c r="I28" s="74"/>
      <c r="N28" s="31" t="s">
        <v>61</v>
      </c>
      <c r="O28" s="28" t="s">
        <v>62</v>
      </c>
      <c r="P28" s="70" t="s">
        <v>63</v>
      </c>
      <c r="Q28" s="70"/>
      <c r="R28" s="70"/>
      <c r="S28" s="70"/>
      <c r="T28" s="70"/>
      <c r="U28" s="28" t="s">
        <v>62</v>
      </c>
    </row>
    <row r="30" spans="2:23" ht="29.25" customHeight="1" x14ac:dyDescent="0.2">
      <c r="E30" s="80" t="s">
        <v>76</v>
      </c>
      <c r="F30" s="81"/>
      <c r="G30" s="81"/>
      <c r="H30" s="81"/>
      <c r="I30" s="81"/>
      <c r="J30" s="81"/>
      <c r="K30" s="82"/>
    </row>
    <row r="31" spans="2:23" ht="33" customHeight="1" x14ac:dyDescent="0.25">
      <c r="E31" s="30" t="s">
        <v>9</v>
      </c>
      <c r="F31" s="30" t="s">
        <v>10</v>
      </c>
      <c r="G31" s="83" t="s">
        <v>73</v>
      </c>
      <c r="H31" s="83"/>
      <c r="I31" s="83"/>
      <c r="J31" s="83"/>
      <c r="K31" s="83"/>
      <c r="N31" s="61" t="s">
        <v>50</v>
      </c>
      <c r="O31" s="62"/>
      <c r="P31" s="62"/>
      <c r="Q31" s="62"/>
      <c r="R31" s="62"/>
      <c r="S31" s="62"/>
      <c r="T31" s="63"/>
    </row>
    <row r="32" spans="2:23" ht="54.95" customHeight="1" x14ac:dyDescent="0.2">
      <c r="E32" s="31">
        <v>3</v>
      </c>
      <c r="F32" s="31" t="s">
        <v>22</v>
      </c>
      <c r="G32" s="74" t="s">
        <v>23</v>
      </c>
      <c r="H32" s="74"/>
      <c r="I32" s="74"/>
      <c r="J32" s="74"/>
      <c r="K32" s="74"/>
      <c r="N32" s="22" t="s">
        <v>9</v>
      </c>
      <c r="O32" s="22" t="s">
        <v>10</v>
      </c>
      <c r="P32" s="79" t="s">
        <v>54</v>
      </c>
      <c r="Q32" s="79"/>
      <c r="R32" s="79"/>
      <c r="S32" s="79"/>
      <c r="T32" s="79"/>
      <c r="U32" s="22" t="s">
        <v>10</v>
      </c>
    </row>
    <row r="33" spans="4:21" ht="66" customHeight="1" x14ac:dyDescent="0.2">
      <c r="E33" s="31">
        <v>2</v>
      </c>
      <c r="F33" s="31" t="s">
        <v>24</v>
      </c>
      <c r="G33" s="74" t="s">
        <v>25</v>
      </c>
      <c r="H33" s="74"/>
      <c r="I33" s="74"/>
      <c r="J33" s="74"/>
      <c r="K33" s="74"/>
      <c r="N33" s="35" t="s">
        <v>64</v>
      </c>
      <c r="O33" s="21" t="s">
        <v>65</v>
      </c>
      <c r="P33" s="70" t="s">
        <v>66</v>
      </c>
      <c r="Q33" s="70"/>
      <c r="R33" s="70"/>
      <c r="S33" s="70"/>
      <c r="T33" s="70"/>
      <c r="U33" s="21" t="s">
        <v>65</v>
      </c>
    </row>
    <row r="34" spans="4:21" ht="62.25" customHeight="1" x14ac:dyDescent="0.2">
      <c r="E34" s="31">
        <v>1</v>
      </c>
      <c r="F34" s="31" t="s">
        <v>26</v>
      </c>
      <c r="G34" s="74" t="s">
        <v>27</v>
      </c>
      <c r="H34" s="74"/>
      <c r="I34" s="74"/>
      <c r="J34" s="74"/>
      <c r="K34" s="74"/>
      <c r="N34" s="31" t="s">
        <v>67</v>
      </c>
      <c r="O34" s="19" t="s">
        <v>68</v>
      </c>
      <c r="P34" s="70" t="s">
        <v>69</v>
      </c>
      <c r="Q34" s="70"/>
      <c r="R34" s="70"/>
      <c r="S34" s="70"/>
      <c r="T34" s="70"/>
      <c r="U34" s="19" t="s">
        <v>68</v>
      </c>
    </row>
    <row r="35" spans="4:21" ht="64.5" customHeight="1" x14ac:dyDescent="0.2">
      <c r="E35" s="75" t="s">
        <v>77</v>
      </c>
      <c r="F35" s="75"/>
      <c r="G35" s="75"/>
      <c r="H35" s="75"/>
      <c r="I35" s="75"/>
      <c r="J35" s="75"/>
      <c r="K35" s="75"/>
      <c r="N35" s="31" t="s">
        <v>70</v>
      </c>
      <c r="O35" s="19" t="s">
        <v>71</v>
      </c>
      <c r="P35" s="70" t="s">
        <v>72</v>
      </c>
      <c r="Q35" s="70"/>
      <c r="R35" s="70"/>
      <c r="S35" s="70"/>
      <c r="T35" s="70"/>
      <c r="U35" s="19" t="s">
        <v>71</v>
      </c>
    </row>
    <row r="36" spans="4:21" ht="30" customHeight="1" x14ac:dyDescent="0.2">
      <c r="E36" s="36" t="s">
        <v>9</v>
      </c>
      <c r="F36" s="36" t="s">
        <v>10</v>
      </c>
      <c r="G36" s="75" t="s">
        <v>73</v>
      </c>
      <c r="H36" s="75"/>
      <c r="I36" s="75"/>
      <c r="J36" s="75"/>
      <c r="K36" s="75"/>
    </row>
    <row r="37" spans="4:21" ht="45" customHeight="1" x14ac:dyDescent="0.2">
      <c r="E37" s="31">
        <v>3</v>
      </c>
      <c r="F37" s="31" t="s">
        <v>29</v>
      </c>
      <c r="G37" s="74" t="s">
        <v>30</v>
      </c>
      <c r="H37" s="74"/>
      <c r="I37" s="74"/>
      <c r="J37" s="74"/>
      <c r="K37" s="74"/>
      <c r="N37" s="75" t="s">
        <v>38</v>
      </c>
      <c r="O37" s="75"/>
      <c r="P37" s="75"/>
      <c r="Q37" s="75"/>
      <c r="R37" s="75"/>
      <c r="S37" s="75"/>
      <c r="T37" s="75"/>
    </row>
    <row r="38" spans="4:21" ht="38.25" customHeight="1" x14ac:dyDescent="0.2">
      <c r="E38" s="31">
        <v>2</v>
      </c>
      <c r="F38" s="31" t="s">
        <v>32</v>
      </c>
      <c r="G38" s="74" t="s">
        <v>33</v>
      </c>
      <c r="H38" s="74"/>
      <c r="I38" s="74"/>
      <c r="J38" s="74"/>
      <c r="K38" s="74"/>
      <c r="N38" s="37" t="s">
        <v>9</v>
      </c>
      <c r="O38" s="37" t="s">
        <v>10</v>
      </c>
      <c r="P38" s="77" t="s">
        <v>73</v>
      </c>
      <c r="Q38" s="77"/>
      <c r="R38" s="77"/>
      <c r="S38" s="77"/>
      <c r="T38" s="77"/>
      <c r="U38" s="37" t="s">
        <v>10</v>
      </c>
    </row>
    <row r="39" spans="4:21" ht="38.25" customHeight="1" x14ac:dyDescent="0.2">
      <c r="E39" s="31">
        <v>1</v>
      </c>
      <c r="F39" s="31" t="s">
        <v>35</v>
      </c>
      <c r="G39" s="74" t="s">
        <v>36</v>
      </c>
      <c r="H39" s="74"/>
      <c r="I39" s="74"/>
      <c r="J39" s="74"/>
      <c r="K39" s="74"/>
      <c r="N39" s="31">
        <v>3</v>
      </c>
      <c r="O39" s="31" t="s">
        <v>39</v>
      </c>
      <c r="P39" s="74" t="s">
        <v>40</v>
      </c>
      <c r="Q39" s="74"/>
      <c r="R39" s="74"/>
      <c r="S39" s="74"/>
      <c r="T39" s="74"/>
      <c r="U39" s="31" t="s">
        <v>39</v>
      </c>
    </row>
    <row r="40" spans="4:21" ht="48.75" customHeight="1" x14ac:dyDescent="0.2">
      <c r="N40" s="31">
        <v>2</v>
      </c>
      <c r="O40" s="31" t="s">
        <v>44</v>
      </c>
      <c r="P40" s="74" t="s">
        <v>41</v>
      </c>
      <c r="Q40" s="74"/>
      <c r="R40" s="74"/>
      <c r="S40" s="74"/>
      <c r="T40" s="74"/>
      <c r="U40" s="31" t="s">
        <v>44</v>
      </c>
    </row>
    <row r="41" spans="4:21" ht="42.75" customHeight="1" x14ac:dyDescent="0.2">
      <c r="N41" s="31">
        <v>1</v>
      </c>
      <c r="O41" s="31" t="s">
        <v>42</v>
      </c>
      <c r="P41" s="74" t="s">
        <v>43</v>
      </c>
      <c r="Q41" s="74"/>
      <c r="R41" s="74"/>
      <c r="S41" s="74"/>
      <c r="T41" s="74"/>
      <c r="U41" s="31" t="s">
        <v>42</v>
      </c>
    </row>
    <row r="43" spans="4:21" ht="15.75" thickBot="1" x14ac:dyDescent="0.25"/>
    <row r="44" spans="4:21" ht="16.5" thickBot="1" x14ac:dyDescent="0.25">
      <c r="D44" s="90" t="s">
        <v>210</v>
      </c>
      <c r="E44" s="91"/>
      <c r="F44" s="91"/>
      <c r="G44" s="92"/>
    </row>
    <row r="45" spans="4:21" ht="47.25" x14ac:dyDescent="0.2">
      <c r="D45" s="93" t="s">
        <v>211</v>
      </c>
      <c r="E45" s="94" t="s">
        <v>214</v>
      </c>
      <c r="F45" s="94" t="s">
        <v>215</v>
      </c>
      <c r="G45" s="94" t="s">
        <v>216</v>
      </c>
    </row>
    <row r="46" spans="4:21" ht="15.75" x14ac:dyDescent="0.2">
      <c r="D46" s="93"/>
      <c r="E46" s="94"/>
      <c r="F46" s="94"/>
      <c r="G46" s="94"/>
    </row>
    <row r="47" spans="4:21" ht="30" x14ac:dyDescent="0.2">
      <c r="D47" s="95" t="s">
        <v>212</v>
      </c>
      <c r="E47" s="96"/>
      <c r="F47" s="96" t="s">
        <v>217</v>
      </c>
      <c r="G47" s="97"/>
    </row>
    <row r="48" spans="4:21" ht="15.75" thickBot="1" x14ac:dyDescent="0.25">
      <c r="D48" s="98" t="s">
        <v>213</v>
      </c>
      <c r="E48" s="99"/>
      <c r="F48" s="100" t="s">
        <v>218</v>
      </c>
      <c r="G48" s="99"/>
    </row>
  </sheetData>
  <sheetProtection selectLockedCells="1" selectUnlockedCells="1"/>
  <mergeCells count="51">
    <mergeCell ref="D44:G44"/>
    <mergeCell ref="P40:T40"/>
    <mergeCell ref="P41:T41"/>
    <mergeCell ref="G38:K38"/>
    <mergeCell ref="E30:K30"/>
    <mergeCell ref="G31:K31"/>
    <mergeCell ref="G39:K39"/>
    <mergeCell ref="N37:T37"/>
    <mergeCell ref="P38:T38"/>
    <mergeCell ref="P39:T39"/>
    <mergeCell ref="G36:K36"/>
    <mergeCell ref="H24:I25"/>
    <mergeCell ref="H26:I28"/>
    <mergeCell ref="G32:K32"/>
    <mergeCell ref="G33:K33"/>
    <mergeCell ref="G37:K37"/>
    <mergeCell ref="P32:T32"/>
    <mergeCell ref="P27:T27"/>
    <mergeCell ref="P34:T34"/>
    <mergeCell ref="P35:T35"/>
    <mergeCell ref="G34:K34"/>
    <mergeCell ref="E35:K35"/>
    <mergeCell ref="N24:T24"/>
    <mergeCell ref="P25:T25"/>
    <mergeCell ref="P26:T26"/>
    <mergeCell ref="P28:T28"/>
    <mergeCell ref="P33:T33"/>
    <mergeCell ref="E24:G24"/>
    <mergeCell ref="F20:G20"/>
    <mergeCell ref="F19:G19"/>
    <mergeCell ref="F17:G17"/>
    <mergeCell ref="B7:W7"/>
    <mergeCell ref="N8:W8"/>
    <mergeCell ref="N31:T31"/>
    <mergeCell ref="F9:G9"/>
    <mergeCell ref="F10:G10"/>
    <mergeCell ref="F11:G11"/>
    <mergeCell ref="B8:I8"/>
    <mergeCell ref="F14:G14"/>
    <mergeCell ref="F15:G15"/>
    <mergeCell ref="F16:G16"/>
    <mergeCell ref="F18:G18"/>
    <mergeCell ref="J8:M8"/>
    <mergeCell ref="F12:G12"/>
    <mergeCell ref="F13:G13"/>
    <mergeCell ref="D2:U2"/>
    <mergeCell ref="D3:U4"/>
    <mergeCell ref="B2:C4"/>
    <mergeCell ref="V2:W2"/>
    <mergeCell ref="V3:W3"/>
    <mergeCell ref="V4:W4"/>
  </mergeCells>
  <conditionalFormatting sqref="B9:F10">
    <cfRule type="cellIs" priority="61" stopIfTrue="1" operator="lessThanOrEqual">
      <formula>60</formula>
    </cfRule>
  </conditionalFormatting>
  <conditionalFormatting sqref="K8:M8 J8:J10 K9:N9 R9:T9 H9:I10 K10:L10">
    <cfRule type="cellIs" priority="84" stopIfTrue="1" operator="lessThanOrEqual">
      <formula>60</formula>
    </cfRule>
  </conditionalFormatting>
  <conditionalFormatting sqref="M10:N10">
    <cfRule type="expression" dxfId="41" priority="87" stopIfTrue="1">
      <formula>NOT(ISERROR(SEARCH("MEDIO",M10)))</formula>
    </cfRule>
    <cfRule type="cellIs" dxfId="40" priority="86" stopIfTrue="1" operator="equal">
      <formula>"ALTO"</formula>
    </cfRule>
    <cfRule type="cellIs" dxfId="39" priority="85" stopIfTrue="1" operator="equal">
      <formula>"BAJO"</formula>
    </cfRule>
  </conditionalFormatting>
  <conditionalFormatting sqref="M10:N11">
    <cfRule type="cellIs" dxfId="38" priority="55" stopIfTrue="1" operator="equal">
      <formula>"BAJO"</formula>
    </cfRule>
    <cfRule type="cellIs" dxfId="37" priority="56" stopIfTrue="1" operator="equal">
      <formula>"ALTO"</formula>
    </cfRule>
    <cfRule type="expression" dxfId="36" priority="57" stopIfTrue="1">
      <formula>NOT(ISERROR(SEARCH("MEDIO",M10)))</formula>
    </cfRule>
  </conditionalFormatting>
  <conditionalFormatting sqref="M11:N12">
    <cfRule type="cellIs" dxfId="35" priority="35" stopIfTrue="1" operator="equal">
      <formula>"BAJO"</formula>
    </cfRule>
    <cfRule type="cellIs" dxfId="34" priority="36" stopIfTrue="1" operator="equal">
      <formula>"ALTO"</formula>
    </cfRule>
    <cfRule type="expression" dxfId="33" priority="37" stopIfTrue="1">
      <formula>NOT(ISERROR(SEARCH("MEDIO",M11)))</formula>
    </cfRule>
  </conditionalFormatting>
  <conditionalFormatting sqref="M12:N22">
    <cfRule type="cellIs" dxfId="32" priority="15" stopIfTrue="1" operator="equal">
      <formula>"BAJO"</formula>
    </cfRule>
    <cfRule type="cellIs" dxfId="31" priority="16" stopIfTrue="1" operator="equal">
      <formula>"ALTO"</formula>
    </cfRule>
    <cfRule type="expression" dxfId="30" priority="17" stopIfTrue="1">
      <formula>NOT(ISERROR(SEARCH("MEDIO",M12)))</formula>
    </cfRule>
  </conditionalFormatting>
  <conditionalFormatting sqref="M13:N20">
    <cfRule type="cellIs" dxfId="29" priority="1" stopIfTrue="1" operator="equal">
      <formula>"BAJO"</formula>
    </cfRule>
    <cfRule type="cellIs" dxfId="28" priority="2" stopIfTrue="1" operator="equal">
      <formula>"ALTO"</formula>
    </cfRule>
    <cfRule type="expression" dxfId="27" priority="3" stopIfTrue="1">
      <formula>NOT(ISERROR(SEARCH("MEDIO",M13)))</formula>
    </cfRule>
  </conditionalFormatting>
  <conditionalFormatting sqref="N10">
    <cfRule type="cellIs" dxfId="26" priority="70" stopIfTrue="1" operator="equal">
      <formula>"BAJO"</formula>
    </cfRule>
    <cfRule type="cellIs" priority="69" stopIfTrue="1" operator="lessThanOrEqual">
      <formula>60</formula>
    </cfRule>
    <cfRule type="expression" dxfId="25" priority="72" stopIfTrue="1">
      <formula>NOT(ISERROR(SEARCH("MEDIO",N10)))</formula>
    </cfRule>
    <cfRule type="cellIs" dxfId="24" priority="71" stopIfTrue="1" operator="equal">
      <formula>"ALTO"</formula>
    </cfRule>
  </conditionalFormatting>
  <conditionalFormatting sqref="N11">
    <cfRule type="expression" dxfId="23" priority="50" stopIfTrue="1">
      <formula>NOT(ISERROR(SEARCH("MEDIO",N11)))</formula>
    </cfRule>
    <cfRule type="cellIs" dxfId="22" priority="49" stopIfTrue="1" operator="equal">
      <formula>"ALTO"</formula>
    </cfRule>
    <cfRule type="cellIs" dxfId="21" priority="48" stopIfTrue="1" operator="equal">
      <formula>"BAJO"</formula>
    </cfRule>
    <cfRule type="cellIs" priority="47" stopIfTrue="1" operator="lessThanOrEqual">
      <formula>60</formula>
    </cfRule>
  </conditionalFormatting>
  <conditionalFormatting sqref="N12">
    <cfRule type="cellIs" priority="27" stopIfTrue="1" operator="lessThanOrEqual">
      <formula>60</formula>
    </cfRule>
    <cfRule type="cellIs" dxfId="20" priority="28" stopIfTrue="1" operator="equal">
      <formula>"BAJO"</formula>
    </cfRule>
    <cfRule type="expression" dxfId="19" priority="30" stopIfTrue="1">
      <formula>NOT(ISERROR(SEARCH("MEDIO",N12)))</formula>
    </cfRule>
    <cfRule type="cellIs" dxfId="18" priority="29" stopIfTrue="1" operator="equal">
      <formula>"ALTO"</formula>
    </cfRule>
  </conditionalFormatting>
  <conditionalFormatting sqref="N13:N20">
    <cfRule type="cellIs" dxfId="17" priority="8" stopIfTrue="1" operator="equal">
      <formula>"BAJO"</formula>
    </cfRule>
    <cfRule type="cellIs" dxfId="16" priority="9" stopIfTrue="1" operator="equal">
      <formula>"ALTO"</formula>
    </cfRule>
    <cfRule type="expression" dxfId="15" priority="10" stopIfTrue="1">
      <formula>NOT(ISERROR(SEARCH("MEDIO",N13)))</formula>
    </cfRule>
  </conditionalFormatting>
  <conditionalFormatting sqref="N13:N22">
    <cfRule type="cellIs" priority="7" stopIfTrue="1" operator="lessThanOrEqual">
      <formula>60</formula>
    </cfRule>
  </conditionalFormatting>
  <conditionalFormatting sqref="S10:S22 H11:L22">
    <cfRule type="cellIs" priority="14" stopIfTrue="1" operator="lessThanOrEqual">
      <formula>60</formula>
    </cfRule>
  </conditionalFormatting>
  <conditionalFormatting sqref="T10">
    <cfRule type="cellIs" dxfId="14" priority="93" stopIfTrue="1" operator="equal">
      <formula>"ACEPTABLE"</formula>
    </cfRule>
    <cfRule type="cellIs" dxfId="13" priority="91" stopIfTrue="1" operator="equal">
      <formula>"INACEPTABLE"</formula>
    </cfRule>
    <cfRule type="cellIs" dxfId="12" priority="92" stopIfTrue="1" operator="equal">
      <formula>"MODERADO"</formula>
    </cfRule>
  </conditionalFormatting>
  <conditionalFormatting sqref="T10:T11">
    <cfRule type="cellIs" dxfId="11" priority="60" stopIfTrue="1" operator="equal">
      <formula>"ACEPTABLE"</formula>
    </cfRule>
    <cfRule type="cellIs" dxfId="10" priority="59" stopIfTrue="1" operator="equal">
      <formula>"MODERADO"</formula>
    </cfRule>
    <cfRule type="cellIs" dxfId="9" priority="58" stopIfTrue="1" operator="equal">
      <formula>"INACEPTABLE"</formula>
    </cfRule>
  </conditionalFormatting>
  <conditionalFormatting sqref="T11:T12">
    <cfRule type="cellIs" dxfId="8" priority="38" stopIfTrue="1" operator="equal">
      <formula>"INACEPTABLE"</formula>
    </cfRule>
    <cfRule type="cellIs" dxfId="7" priority="39" stopIfTrue="1" operator="equal">
      <formula>"MODERADO"</formula>
    </cfRule>
    <cfRule type="cellIs" dxfId="6" priority="40" stopIfTrue="1" operator="equal">
      <formula>"ACEPTABLE"</formula>
    </cfRule>
  </conditionalFormatting>
  <conditionalFormatting sqref="T12:T22">
    <cfRule type="cellIs" dxfId="5" priority="19" stopIfTrue="1" operator="equal">
      <formula>"MODERADO"</formula>
    </cfRule>
    <cfRule type="cellIs" dxfId="4" priority="20" stopIfTrue="1" operator="equal">
      <formula>"ACEPTABLE"</formula>
    </cfRule>
    <cfRule type="cellIs" dxfId="3" priority="18" stopIfTrue="1" operator="equal">
      <formula>"INACEPTABLE"</formula>
    </cfRule>
  </conditionalFormatting>
  <conditionalFormatting sqref="T13:T20">
    <cfRule type="cellIs" dxfId="2" priority="13" stopIfTrue="1" operator="equal">
      <formula>"ACEPTABLE"</formula>
    </cfRule>
    <cfRule type="cellIs" dxfId="1" priority="11" stopIfTrue="1" operator="equal">
      <formula>"INACEPTABLE"</formula>
    </cfRule>
    <cfRule type="cellIs" dxfId="0" priority="12" stopIfTrue="1" operator="equal">
      <formula>"MODERADO"</formula>
    </cfRule>
  </conditionalFormatting>
  <printOptions horizontalCentered="1"/>
  <pageMargins left="0.59055118110236227" right="0.59055118110236227" top="0.78740157480314965" bottom="0.59055118110236227" header="0.51181102362204722" footer="0.51181102362204722"/>
  <pageSetup scale="40" firstPageNumber="0" orientation="landscape"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zoomScaleNormal="100" workbookViewId="0">
      <selection activeCell="C10" sqref="C10"/>
    </sheetView>
  </sheetViews>
  <sheetFormatPr baseColWidth="10" defaultRowHeight="12.75" x14ac:dyDescent="0.2"/>
  <cols>
    <col min="2" max="2" width="15.28515625" customWidth="1"/>
    <col min="3" max="3" width="38.28515625" customWidth="1"/>
    <col min="4" max="4" width="38.140625" customWidth="1"/>
    <col min="6" max="6" width="4.140625" customWidth="1"/>
    <col min="7" max="7" width="18" customWidth="1"/>
  </cols>
  <sheetData>
    <row r="1" spans="1:8" ht="14.1" customHeight="1" x14ac:dyDescent="0.25">
      <c r="A1" s="88" t="s">
        <v>6</v>
      </c>
      <c r="B1" s="88"/>
      <c r="C1" s="88"/>
      <c r="D1" s="89" t="s">
        <v>7</v>
      </c>
      <c r="G1" t="s">
        <v>8</v>
      </c>
      <c r="H1">
        <v>58</v>
      </c>
    </row>
    <row r="2" spans="1:8" ht="15" x14ac:dyDescent="0.25">
      <c r="A2" s="6" t="s">
        <v>9</v>
      </c>
      <c r="B2" s="6" t="s">
        <v>10</v>
      </c>
      <c r="C2" s="6" t="s">
        <v>11</v>
      </c>
      <c r="D2" s="89"/>
      <c r="G2" t="s">
        <v>12</v>
      </c>
    </row>
    <row r="3" spans="1:8" ht="33.75" customHeight="1" x14ac:dyDescent="0.2">
      <c r="A3" s="8">
        <v>3</v>
      </c>
      <c r="B3" s="8" t="s">
        <v>13</v>
      </c>
      <c r="C3" s="7" t="s">
        <v>14</v>
      </c>
      <c r="D3" s="89" t="s">
        <v>15</v>
      </c>
    </row>
    <row r="4" spans="1:8" ht="18.75" customHeight="1" x14ac:dyDescent="0.2">
      <c r="A4" s="8">
        <v>2</v>
      </c>
      <c r="B4" s="8" t="s">
        <v>16</v>
      </c>
      <c r="C4" s="7" t="s">
        <v>17</v>
      </c>
      <c r="D4" s="89"/>
    </row>
    <row r="5" spans="1:8" ht="27.75" customHeight="1" x14ac:dyDescent="0.2">
      <c r="A5" s="8">
        <v>1</v>
      </c>
      <c r="B5" s="8" t="s">
        <v>18</v>
      </c>
      <c r="C5" s="7" t="s">
        <v>19</v>
      </c>
      <c r="D5" s="89"/>
    </row>
    <row r="7" spans="1:8" ht="15" x14ac:dyDescent="0.25">
      <c r="A7" s="88" t="s">
        <v>20</v>
      </c>
      <c r="B7" s="88"/>
      <c r="C7" s="88"/>
      <c r="D7">
        <v>20</v>
      </c>
      <c r="E7" t="s">
        <v>21</v>
      </c>
    </row>
    <row r="8" spans="1:8" ht="15" x14ac:dyDescent="0.25">
      <c r="A8" s="6" t="s">
        <v>9</v>
      </c>
      <c r="B8" s="6" t="s">
        <v>10</v>
      </c>
      <c r="C8" s="6" t="s">
        <v>11</v>
      </c>
      <c r="D8" s="9">
        <f>+D7/240</f>
        <v>8.3333333333333329E-2</v>
      </c>
    </row>
    <row r="9" spans="1:8" ht="69.75" customHeight="1" x14ac:dyDescent="0.2">
      <c r="A9" s="8">
        <v>3</v>
      </c>
      <c r="B9" s="8" t="s">
        <v>22</v>
      </c>
      <c r="C9" s="7" t="s">
        <v>23</v>
      </c>
    </row>
    <row r="10" spans="1:8" ht="68.25" customHeight="1" x14ac:dyDescent="0.2">
      <c r="A10" s="8">
        <v>2</v>
      </c>
      <c r="B10" s="8" t="s">
        <v>24</v>
      </c>
      <c r="C10" s="7" t="s">
        <v>25</v>
      </c>
    </row>
    <row r="11" spans="1:8" ht="51.75" customHeight="1" x14ac:dyDescent="0.2">
      <c r="A11" s="8">
        <v>1</v>
      </c>
      <c r="B11" s="8" t="s">
        <v>26</v>
      </c>
      <c r="C11" s="7" t="s">
        <v>27</v>
      </c>
    </row>
    <row r="12" spans="1:8" ht="51.75" customHeight="1" x14ac:dyDescent="0.2"/>
    <row r="13" spans="1:8" ht="26.25" customHeight="1" x14ac:dyDescent="0.25">
      <c r="A13" s="88" t="s">
        <v>28</v>
      </c>
      <c r="B13" s="88"/>
      <c r="C13" s="88"/>
    </row>
    <row r="14" spans="1:8" ht="25.5" customHeight="1" x14ac:dyDescent="0.25">
      <c r="A14" s="6" t="s">
        <v>9</v>
      </c>
      <c r="B14" s="6" t="s">
        <v>10</v>
      </c>
      <c r="C14" s="6" t="s">
        <v>11</v>
      </c>
    </row>
    <row r="15" spans="1:8" ht="51.75" customHeight="1" x14ac:dyDescent="0.2">
      <c r="A15" s="8">
        <v>3</v>
      </c>
      <c r="B15" s="8" t="s">
        <v>29</v>
      </c>
      <c r="C15" s="7" t="s">
        <v>30</v>
      </c>
      <c r="D15" t="s">
        <v>31</v>
      </c>
    </row>
    <row r="16" spans="1:8" ht="51.75" customHeight="1" x14ac:dyDescent="0.2">
      <c r="A16" s="8">
        <v>2</v>
      </c>
      <c r="B16" s="8" t="s">
        <v>32</v>
      </c>
      <c r="C16" s="7" t="s">
        <v>33</v>
      </c>
      <c r="D16" t="s">
        <v>34</v>
      </c>
    </row>
    <row r="17" spans="1:4" ht="51.75" customHeight="1" x14ac:dyDescent="0.2">
      <c r="A17" s="8">
        <v>1</v>
      </c>
      <c r="B17" s="8" t="s">
        <v>35</v>
      </c>
      <c r="C17" s="7" t="s">
        <v>36</v>
      </c>
      <c r="D17" t="s">
        <v>37</v>
      </c>
    </row>
    <row r="18" spans="1:4" ht="51.75" customHeight="1" x14ac:dyDescent="0.2"/>
    <row r="19" spans="1:4" ht="25.5" customHeight="1" x14ac:dyDescent="0.25">
      <c r="A19" s="88" t="s">
        <v>38</v>
      </c>
      <c r="B19" s="88"/>
      <c r="C19" s="88"/>
    </row>
    <row r="20" spans="1:4" ht="28.5" customHeight="1" x14ac:dyDescent="0.25">
      <c r="A20" s="6" t="s">
        <v>9</v>
      </c>
      <c r="B20" s="6" t="s">
        <v>10</v>
      </c>
      <c r="C20" s="6" t="s">
        <v>11</v>
      </c>
    </row>
    <row r="21" spans="1:4" ht="51.75" customHeight="1" x14ac:dyDescent="0.2">
      <c r="A21" s="8">
        <v>3</v>
      </c>
      <c r="B21" s="8" t="s">
        <v>39</v>
      </c>
      <c r="C21" s="7" t="s">
        <v>40</v>
      </c>
    </row>
    <row r="22" spans="1:4" ht="51.75" customHeight="1" x14ac:dyDescent="0.2">
      <c r="A22" s="8">
        <v>2</v>
      </c>
      <c r="B22" s="8" t="s">
        <v>44</v>
      </c>
      <c r="C22" s="7" t="s">
        <v>41</v>
      </c>
    </row>
    <row r="23" spans="1:4" ht="51.75" customHeight="1" x14ac:dyDescent="0.2">
      <c r="A23" s="8">
        <v>1</v>
      </c>
      <c r="B23" s="8" t="s">
        <v>42</v>
      </c>
      <c r="C23" s="7" t="s">
        <v>43</v>
      </c>
    </row>
    <row r="26" spans="1:4" ht="13.5" thickBot="1" x14ac:dyDescent="0.25"/>
    <row r="27" spans="1:4" ht="15.75" thickBot="1" x14ac:dyDescent="0.3">
      <c r="A27" s="84" t="s">
        <v>53</v>
      </c>
      <c r="B27" s="85"/>
      <c r="C27" s="86"/>
    </row>
    <row r="28" spans="1:4" ht="15.75" thickBot="1" x14ac:dyDescent="0.3">
      <c r="A28" s="12" t="s">
        <v>9</v>
      </c>
      <c r="B28" s="13" t="s">
        <v>10</v>
      </c>
      <c r="C28" s="13" t="s">
        <v>54</v>
      </c>
    </row>
    <row r="29" spans="1:4" ht="64.5" thickBot="1" x14ac:dyDescent="0.25">
      <c r="A29" s="15" t="s">
        <v>55</v>
      </c>
      <c r="B29" s="16" t="s">
        <v>56</v>
      </c>
      <c r="C29" s="14" t="s">
        <v>57</v>
      </c>
    </row>
    <row r="30" spans="1:4" ht="64.5" thickBot="1" x14ac:dyDescent="0.25">
      <c r="A30" s="15" t="s">
        <v>58</v>
      </c>
      <c r="B30" s="16" t="s">
        <v>59</v>
      </c>
      <c r="C30" s="14" t="s">
        <v>60</v>
      </c>
    </row>
    <row r="31" spans="1:4" ht="51.75" thickBot="1" x14ac:dyDescent="0.25">
      <c r="A31" s="15" t="s">
        <v>61</v>
      </c>
      <c r="B31" s="16" t="s">
        <v>62</v>
      </c>
      <c r="C31" s="14" t="s">
        <v>63</v>
      </c>
    </row>
    <row r="34" spans="1:3" ht="15" x14ac:dyDescent="0.25">
      <c r="A34" s="87" t="s">
        <v>50</v>
      </c>
      <c r="B34" s="87"/>
      <c r="C34" s="87"/>
    </row>
    <row r="35" spans="1:3" ht="15" x14ac:dyDescent="0.25">
      <c r="A35" s="17" t="s">
        <v>9</v>
      </c>
      <c r="B35" s="17" t="s">
        <v>10</v>
      </c>
      <c r="C35" s="17" t="s">
        <v>54</v>
      </c>
    </row>
    <row r="36" spans="1:3" ht="102" x14ac:dyDescent="0.2">
      <c r="A36" s="18" t="s">
        <v>64</v>
      </c>
      <c r="B36" s="19" t="s">
        <v>65</v>
      </c>
      <c r="C36" s="20" t="s">
        <v>66</v>
      </c>
    </row>
    <row r="37" spans="1:3" ht="63.75" x14ac:dyDescent="0.2">
      <c r="A37" s="18" t="s">
        <v>67</v>
      </c>
      <c r="B37" s="19" t="s">
        <v>68</v>
      </c>
      <c r="C37" s="20" t="s">
        <v>69</v>
      </c>
    </row>
    <row r="38" spans="1:3" ht="102" x14ac:dyDescent="0.2">
      <c r="A38" s="18" t="s">
        <v>70</v>
      </c>
      <c r="B38" s="19" t="s">
        <v>71</v>
      </c>
      <c r="C38" s="20" t="s">
        <v>72</v>
      </c>
    </row>
  </sheetData>
  <sheetProtection selectLockedCells="1" selectUnlockedCells="1"/>
  <mergeCells count="8">
    <mergeCell ref="A27:C27"/>
    <mergeCell ref="A34:C34"/>
    <mergeCell ref="A1:C1"/>
    <mergeCell ref="D1:D2"/>
    <mergeCell ref="D3:D5"/>
    <mergeCell ref="A7:C7"/>
    <mergeCell ref="A13:C13"/>
    <mergeCell ref="A19:C19"/>
  </mergeCells>
  <pageMargins left="0.7" right="0.7" top="0.75" bottom="0.75"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 RIESGOS SYPI</vt:lpstr>
      <vt:lpstr>Crierios</vt:lpstr>
      <vt:lpstr>'MATRIZ RIESGOS SYPI'!Área_de_impresión</vt:lpstr>
      <vt:lpstr>'MATRIZ RIESGOS SYPI'!Títulos_a_imprimir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Cuervo</dc:creator>
  <cp:lastModifiedBy>Mónica Niño Entralgo</cp:lastModifiedBy>
  <cp:lastPrinted>2015-04-09T14:28:11Z</cp:lastPrinted>
  <dcterms:created xsi:type="dcterms:W3CDTF">2011-08-18T15:53:48Z</dcterms:created>
  <dcterms:modified xsi:type="dcterms:W3CDTF">2023-12-07T15:53:40Z</dcterms:modified>
</cp:coreProperties>
</file>